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кументы для тарифной комиссии\"/>
    </mc:Choice>
  </mc:AlternateContent>
  <xr:revisionPtr revIDLastSave="0" documentId="13_ncr:1_{6E4F5A7B-C368-460F-8352-5D00A4325564}" xr6:coauthVersionLast="40" xr6:coauthVersionMax="40" xr10:uidLastSave="{00000000-0000-0000-0000-000000000000}"/>
  <bookViews>
    <workbookView xWindow="-120" yWindow="-120" windowWidth="29040" windowHeight="15840" activeTab="7" xr2:uid="{00000000-000D-0000-FFFF-FFFF00000000}"/>
  </bookViews>
  <sheets>
    <sheet name="Арена" sheetId="21" r:id="rId1"/>
    <sheet name="Мариенбург" sheetId="14" r:id="rId2"/>
    <sheet name="Маяк" sheetId="2" r:id="rId3"/>
    <sheet name="Балт.с01.12.17" sheetId="23" r:id="rId4"/>
    <sheet name="Зал единоборств" sheetId="8" r:id="rId5"/>
    <sheet name="&quot;Дебют&quot;" sheetId="5" r:id="rId6"/>
    <sheet name="Хокейная коробка" sheetId="26" r:id="rId7"/>
    <sheet name="Спартак" sheetId="22" r:id="rId8"/>
    <sheet name="Лыжи" sheetId="25" r:id="rId9"/>
    <sheet name="Прокат велосипедов" sheetId="27" r:id="rId10"/>
  </sheets>
  <definedNames>
    <definedName name="_xlnm.Print_Area" localSheetId="5">'"Дебют"'!$A$1:$G$22</definedName>
    <definedName name="_xlnm.Print_Area" localSheetId="0">Арена!$A$1:$G$35</definedName>
    <definedName name="_xlnm.Print_Area" localSheetId="4">'Зал единоборств'!$A$1:$G$18</definedName>
    <definedName name="_xlnm.Print_Area" localSheetId="1">Мариенбург!$A$1:$H$35</definedName>
    <definedName name="_xlnm.Print_Area" localSheetId="2">Маяк!$A$1:$G$19</definedName>
    <definedName name="_xlnm.Print_Area" localSheetId="7">Спартак!$A$1:$E$28</definedName>
  </definedNames>
  <calcPr calcId="181029"/>
</workbook>
</file>

<file path=xl/calcChain.xml><?xml version="1.0" encoding="utf-8"?>
<calcChain xmlns="http://schemas.openxmlformats.org/spreadsheetml/2006/main">
  <c r="E18" i="23" l="1"/>
  <c r="F18" i="23" s="1"/>
  <c r="E16" i="23"/>
  <c r="F16" i="23" s="1"/>
  <c r="E15" i="23"/>
  <c r="F15" i="23" s="1"/>
  <c r="E13" i="23"/>
  <c r="F13" i="23" s="1"/>
  <c r="E12" i="23"/>
  <c r="F12" i="23" s="1"/>
  <c r="E15" i="8"/>
  <c r="F15" i="8" s="1"/>
  <c r="E14" i="8"/>
  <c r="F14" i="8" s="1"/>
  <c r="E13" i="8"/>
  <c r="F13" i="8" s="1"/>
  <c r="E12" i="8"/>
  <c r="F12" i="8" s="1"/>
  <c r="E16" i="2"/>
  <c r="E15" i="2"/>
  <c r="F15" i="2" s="1"/>
  <c r="E14" i="2"/>
  <c r="F14" i="2" s="1"/>
  <c r="E12" i="2"/>
  <c r="F12" i="2" s="1"/>
  <c r="E13" i="21"/>
  <c r="E12" i="21"/>
  <c r="F16" i="2"/>
  <c r="F17" i="14"/>
  <c r="G17" i="14" s="1"/>
  <c r="F18" i="14"/>
  <c r="G18" i="14" s="1"/>
  <c r="F19" i="14"/>
  <c r="G19" i="14" s="1"/>
  <c r="F20" i="14"/>
  <c r="G20" i="14" s="1"/>
  <c r="F29" i="14"/>
  <c r="G29" i="14" s="1"/>
  <c r="F30" i="14"/>
  <c r="G30" i="14" s="1"/>
  <c r="F33" i="14"/>
  <c r="G33" i="14" s="1"/>
  <c r="F34" i="14"/>
  <c r="G34" i="14" s="1"/>
  <c r="F16" i="14"/>
  <c r="G16" i="14" s="1"/>
</calcChain>
</file>

<file path=xl/sharedStrings.xml><?xml version="1.0" encoding="utf-8"?>
<sst xmlns="http://schemas.openxmlformats.org/spreadsheetml/2006/main" count="508" uniqueCount="191">
  <si>
    <t>ФОК "Мариенбург"</t>
  </si>
  <si>
    <t>Зал "Единоборств"</t>
  </si>
  <si>
    <t>УСЗ "Маяк"</t>
  </si>
  <si>
    <t>№ п/п</t>
  </si>
  <si>
    <t>Тренажерный зал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</si>
  <si>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</si>
  <si>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</si>
  <si>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</si>
  <si>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</si>
  <si>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</si>
  <si>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</si>
  <si>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>Семейные абонементы (до 4-х чел.)</t>
  </si>
  <si>
    <t xml:space="preserve"> - на 1 месяц</t>
  </si>
  <si>
    <t xml:space="preserve"> - на 3 месяца</t>
  </si>
  <si>
    <t xml:space="preserve"> - на 6 месяцев</t>
  </si>
  <si>
    <t>Большой спортивный зал</t>
  </si>
  <si>
    <t xml:space="preserve"> 2.1</t>
  </si>
  <si>
    <t xml:space="preserve"> 2.2</t>
  </si>
  <si>
    <t xml:space="preserve"> 2.3</t>
  </si>
  <si>
    <t>Для юридических и физических лиц</t>
  </si>
  <si>
    <t xml:space="preserve"> 2.4</t>
  </si>
  <si>
    <t>Для общеобразовательных школ и ДЮСШ</t>
  </si>
  <si>
    <t>Малый спортивный зал</t>
  </si>
  <si>
    <t xml:space="preserve"> 3.1</t>
  </si>
  <si>
    <t xml:space="preserve"> 3.2</t>
  </si>
  <si>
    <t xml:space="preserve">Теннисный стол </t>
  </si>
  <si>
    <t>Футбольное поле</t>
  </si>
  <si>
    <t>с 8.30 до 17.00</t>
  </si>
  <si>
    <t>с 17.00 до 22.30 и выходные дни</t>
  </si>
  <si>
    <t>Разовое посещение    (группы до 15 чел.)</t>
  </si>
  <si>
    <t>Бассейн</t>
  </si>
  <si>
    <t>3.3</t>
  </si>
  <si>
    <t>3.4</t>
  </si>
  <si>
    <t>Универсальный зал</t>
  </si>
  <si>
    <t>Стадион "Балтийский"</t>
  </si>
  <si>
    <t>Теннисный корт</t>
  </si>
  <si>
    <t xml:space="preserve"> Зал</t>
  </si>
  <si>
    <t>Шахматный клуб "Дебют"</t>
  </si>
  <si>
    <t>Шахматный зал</t>
  </si>
  <si>
    <t xml:space="preserve"> ФОК "Арена"</t>
  </si>
  <si>
    <t>руб/час/группа</t>
  </si>
  <si>
    <t>руб/час</t>
  </si>
  <si>
    <t>руб/час/чел</t>
  </si>
  <si>
    <t>руб.</t>
  </si>
  <si>
    <t>руб/час/стол</t>
  </si>
  <si>
    <t xml:space="preserve">Разовое посещение (взрослые) </t>
  </si>
  <si>
    <t xml:space="preserve">Разовое посещение (дети) </t>
  </si>
  <si>
    <t>руб/чел</t>
  </si>
  <si>
    <t>Абонемент на 1 месяц (количество посещений не ограничено)</t>
  </si>
  <si>
    <t xml:space="preserve">Разовое посещение (без предоставления шахматных часов) </t>
  </si>
  <si>
    <t xml:space="preserve">Разовое посещение (с  предоставлением шахматных часов) </t>
  </si>
  <si>
    <t xml:space="preserve">Примечание: </t>
  </si>
  <si>
    <t>*</t>
  </si>
  <si>
    <t xml:space="preserve"> - к льготной категории граждан относятся ветераны труда и спорта</t>
  </si>
  <si>
    <t xml:space="preserve"> - ветераны ВОВ - посещение бесплатно</t>
  </si>
  <si>
    <t>4.1</t>
  </si>
  <si>
    <t>4.2</t>
  </si>
  <si>
    <t>4.3</t>
  </si>
  <si>
    <t xml:space="preserve">предоставляемые  МБУ "Гатчинский городской спортивно-досуговый центр"        </t>
  </si>
  <si>
    <t>Абонемент на 3 месяца                                                          (количество посещений не ограничено)</t>
  </si>
  <si>
    <t>Абонемент на 6  месяцев                                                        (количество посещений не ограничено)</t>
  </si>
  <si>
    <t>Абонемент на 12  месяцев                                                       (количество посещений не ограничено)</t>
  </si>
  <si>
    <t>Абонемент на 1 месяц                                                               (количество посещений не ограничено)</t>
  </si>
  <si>
    <t>Для общеобразовательных школ и ДЮСШ, в т.ч. соревнования</t>
  </si>
  <si>
    <t>в часы работы ФОК</t>
  </si>
  <si>
    <t>Время предоставления  услуг</t>
  </si>
  <si>
    <t>Единица изм.</t>
  </si>
  <si>
    <t xml:space="preserve">Наименование услуги </t>
  </si>
  <si>
    <t>Волейбольная площадка</t>
  </si>
  <si>
    <r>
      <rPr>
        <sz val="11"/>
        <rFont val="Arial Black"/>
        <family val="2"/>
        <charset val="204"/>
      </rPr>
      <t>250,00</t>
    </r>
    <r>
      <rPr>
        <sz val="11"/>
        <rFont val="Arial"/>
        <family val="2"/>
        <charset val="204"/>
      </rPr>
      <t xml:space="preserve">-дети,     </t>
    </r>
    <r>
      <rPr>
        <sz val="11"/>
        <rFont val="Arial Black"/>
        <family val="2"/>
        <charset val="204"/>
      </rPr>
      <t>500,00</t>
    </r>
    <r>
      <rPr>
        <sz val="11"/>
        <rFont val="Arial"/>
        <family val="2"/>
        <charset val="204"/>
      </rPr>
      <t>- взрослые</t>
    </r>
  </si>
  <si>
    <t>2.4</t>
  </si>
  <si>
    <t>Сауна 1-й этаж (группы до 8 чел.)</t>
  </si>
  <si>
    <t>Массажная терапевтическая кровать</t>
  </si>
  <si>
    <t>Приложение № 5</t>
  </si>
  <si>
    <t>Приложение № 6</t>
  </si>
  <si>
    <t xml:space="preserve">Площадка для пляжных видов спорта </t>
  </si>
  <si>
    <t>Культурно-массовые мероприятия</t>
  </si>
  <si>
    <t xml:space="preserve"> 2.5</t>
  </si>
  <si>
    <t xml:space="preserve"> 2.6</t>
  </si>
  <si>
    <t>с учетом роста 5,8 %</t>
  </si>
  <si>
    <t xml:space="preserve"> -</t>
  </si>
  <si>
    <t>Стадион "Спартак"</t>
  </si>
  <si>
    <t xml:space="preserve">Каток </t>
  </si>
  <si>
    <t>1.1</t>
  </si>
  <si>
    <t>1.2</t>
  </si>
  <si>
    <t xml:space="preserve">Разовое посещение (дети до 16 лет) </t>
  </si>
  <si>
    <t>1.3</t>
  </si>
  <si>
    <t>Для общеобразовательных школ и ДЮСШ   (группы до 15 чел.)</t>
  </si>
  <si>
    <t>1.4</t>
  </si>
  <si>
    <t>Прокат коньков</t>
  </si>
  <si>
    <t>1.5</t>
  </si>
  <si>
    <t>2.1</t>
  </si>
  <si>
    <t>2.2</t>
  </si>
  <si>
    <t>2.3</t>
  </si>
  <si>
    <t>3</t>
  </si>
  <si>
    <t>Беговая дорожка</t>
  </si>
  <si>
    <t>3.1</t>
  </si>
  <si>
    <t>4</t>
  </si>
  <si>
    <t>Разовое посещение взрослых (занятие в группе)</t>
  </si>
  <si>
    <t>Разовое посещение детей (занятие в группе)</t>
  </si>
  <si>
    <t xml:space="preserve">руб/час/чел </t>
  </si>
  <si>
    <t xml:space="preserve">Для общеобразовательных школ и ДЮСШ  </t>
  </si>
  <si>
    <t xml:space="preserve"> 1.7</t>
  </si>
  <si>
    <t>Стоимость утвержденная Постановлением №1703 от 04.12.2013г.</t>
  </si>
  <si>
    <t xml:space="preserve">от                   № </t>
  </si>
  <si>
    <t>Абонемент на месяц  (8 занятий взрослые)</t>
  </si>
  <si>
    <t>Абонемент на месяц  (8 занятий дети)</t>
  </si>
  <si>
    <t>Спортивно- массовые мероприятия</t>
  </si>
  <si>
    <t>новая строка Расчет: 2100,00 (п.5) х 5,80 = 2221,9</t>
  </si>
  <si>
    <t>Не восстребовано</t>
  </si>
  <si>
    <t>нет информации</t>
  </si>
  <si>
    <t>не играли</t>
  </si>
  <si>
    <t>Цена до 30.12.2016</t>
  </si>
  <si>
    <t>Примечание</t>
  </si>
  <si>
    <t>По стоимости п.1.3</t>
  </si>
  <si>
    <t>Разовое посещение взрослых                                          (занятие в группе)</t>
  </si>
  <si>
    <t>1/2 поля руб/час/группа</t>
  </si>
  <si>
    <t>Соответствует ФОК "Арена" (залы равнозначны)</t>
  </si>
  <si>
    <t>Соответствует Стадиону "Балтийский"</t>
  </si>
  <si>
    <t>По стоимости п.2.3</t>
  </si>
  <si>
    <t>новая строка Расчет: 210,00 (п.2.1) - 14,5% = 179,57</t>
  </si>
  <si>
    <t>новая строка Расчет: 1400,00 (п.2.3) - 14,5% = 1197,2</t>
  </si>
  <si>
    <t>новая строка Расчет: анализ предложений конкурентов (Приложение №1,2,3)</t>
  </si>
  <si>
    <t>к решению совета депутатов</t>
  </si>
  <si>
    <t>МО "Город Гатчина"</t>
  </si>
  <si>
    <t>400,00                            1/2 площадки</t>
  </si>
  <si>
    <t>Тарифы (цены) на платные услуги,</t>
  </si>
  <si>
    <t>Лыжный городок</t>
  </si>
  <si>
    <t>Прокат лыж</t>
  </si>
  <si>
    <t>Спортивно- массовые мероприятия (футбольное поле + беговые дорожки)</t>
  </si>
  <si>
    <t>Культурно-массовые мероприятия (футбольное поле + беговые дорожки)</t>
  </si>
  <si>
    <t>№п/п</t>
  </si>
  <si>
    <t>Единица измерения</t>
  </si>
  <si>
    <t>руб./час.</t>
  </si>
  <si>
    <t>Хоккейная коробка  г.Гатчина ул.Новоселов д.6</t>
  </si>
  <si>
    <t>Прокат велосипедов и инвентаря</t>
  </si>
  <si>
    <t>Прокат спортивного инвентаря</t>
  </si>
  <si>
    <t>1.1.</t>
  </si>
  <si>
    <t xml:space="preserve">Прокат велосипеда </t>
  </si>
  <si>
    <t>1.2.</t>
  </si>
  <si>
    <t>Прокат дополнительного спортивного инвентаря (шлем)</t>
  </si>
  <si>
    <t>1.3.</t>
  </si>
  <si>
    <t>Прокат палок для скандинавской ходьбы</t>
  </si>
  <si>
    <t>руб/занятие (продолжительность до 4-х часов)</t>
  </si>
  <si>
    <t>с 01.03.2019г.</t>
  </si>
  <si>
    <t>1.</t>
  </si>
  <si>
    <t>Приложение №1</t>
  </si>
  <si>
    <t>к решению Совета депутатов</t>
  </si>
  <si>
    <t>№</t>
  </si>
  <si>
    <t xml:space="preserve">Стоимость </t>
  </si>
  <si>
    <t>МО "город Гатчина"</t>
  </si>
  <si>
    <r>
      <rPr>
        <b/>
        <sz val="10"/>
        <color indexed="8"/>
        <rFont val="Arial Black"/>
        <family val="2"/>
        <charset val="204"/>
      </rPr>
      <t>2 800,00</t>
    </r>
    <r>
      <rPr>
        <sz val="10"/>
        <color indexed="8"/>
        <rFont val="Arial"/>
        <family val="2"/>
        <charset val="204"/>
      </rPr>
      <t xml:space="preserve"> - поле            </t>
    </r>
    <r>
      <rPr>
        <b/>
        <sz val="10"/>
        <color indexed="8"/>
        <rFont val="Arial Black"/>
        <family val="2"/>
        <charset val="204"/>
      </rPr>
      <t>1 400,00</t>
    </r>
    <r>
      <rPr>
        <sz val="10"/>
        <color indexed="8"/>
        <rFont val="Arial Black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-1/2 поля </t>
    </r>
  </si>
  <si>
    <r>
      <rPr>
        <b/>
        <sz val="10"/>
        <color indexed="8"/>
        <rFont val="Arial Black"/>
        <family val="2"/>
        <charset val="204"/>
      </rPr>
      <t>2 900,00</t>
    </r>
    <r>
      <rPr>
        <sz val="10"/>
        <color indexed="8"/>
        <rFont val="Arial"/>
        <family val="2"/>
        <charset val="204"/>
      </rPr>
      <t xml:space="preserve"> - поле            </t>
    </r>
    <r>
      <rPr>
        <b/>
        <sz val="10"/>
        <color indexed="8"/>
        <rFont val="Arial Black"/>
        <family val="2"/>
        <charset val="204"/>
      </rPr>
      <t>1 450,00</t>
    </r>
    <r>
      <rPr>
        <sz val="10"/>
        <color indexed="8"/>
        <rFont val="Arial Black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 xml:space="preserve">-1/2 поля </t>
    </r>
  </si>
  <si>
    <r>
      <t xml:space="preserve">80,00 </t>
    </r>
    <r>
      <rPr>
        <sz val="10"/>
        <color indexed="8"/>
        <rFont val="Arial"/>
        <family val="2"/>
        <charset val="204"/>
      </rPr>
      <t>-дети,</t>
    </r>
    <r>
      <rPr>
        <sz val="10"/>
        <color indexed="8"/>
        <rFont val="Arial Black"/>
        <family val="2"/>
        <charset val="204"/>
      </rPr>
      <t xml:space="preserve"> </t>
    </r>
    <r>
      <rPr>
        <b/>
        <sz val="10"/>
        <color indexed="8"/>
        <rFont val="Arial Black"/>
        <family val="2"/>
        <charset val="204"/>
      </rPr>
      <t>130,00</t>
    </r>
    <r>
      <rPr>
        <sz val="10"/>
        <color indexed="8"/>
        <rFont val="Arial"/>
        <family val="2"/>
        <charset val="204"/>
      </rPr>
      <t xml:space="preserve"> - взрослые</t>
    </r>
  </si>
  <si>
    <r>
      <t xml:space="preserve">80,00 </t>
    </r>
    <r>
      <rPr>
        <sz val="10"/>
        <color indexed="8"/>
        <rFont val="Arial"/>
        <family val="2"/>
        <charset val="204"/>
      </rPr>
      <t>-дети,</t>
    </r>
    <r>
      <rPr>
        <sz val="10"/>
        <color indexed="8"/>
        <rFont val="Arial Black"/>
        <family val="2"/>
        <charset val="204"/>
      </rPr>
      <t xml:space="preserve">             </t>
    </r>
    <r>
      <rPr>
        <b/>
        <sz val="10"/>
        <color indexed="8"/>
        <rFont val="Arial Black"/>
        <family val="2"/>
        <charset val="204"/>
      </rPr>
      <t>130,00</t>
    </r>
    <r>
      <rPr>
        <sz val="10"/>
        <color indexed="8"/>
        <rFont val="Arial"/>
        <family val="2"/>
        <charset val="204"/>
      </rPr>
      <t xml:space="preserve"> - взрослые</t>
    </r>
  </si>
  <si>
    <t>Стоимость</t>
  </si>
  <si>
    <t>2</t>
  </si>
  <si>
    <r>
      <rPr>
        <sz val="10"/>
        <color indexed="8"/>
        <rFont val="Arial Black"/>
        <family val="2"/>
        <charset val="204"/>
      </rPr>
      <t>935,00</t>
    </r>
    <r>
      <rPr>
        <sz val="10"/>
        <color indexed="8"/>
        <rFont val="Arial"/>
        <family val="2"/>
        <charset val="204"/>
      </rPr>
      <t xml:space="preserve"> - дети       </t>
    </r>
  </si>
  <si>
    <r>
      <rPr>
        <sz val="10"/>
        <color indexed="8"/>
        <rFont val="Arial Black"/>
        <family val="2"/>
        <charset val="204"/>
      </rPr>
      <t>1 535,00</t>
    </r>
    <r>
      <rPr>
        <sz val="10"/>
        <color indexed="8"/>
        <rFont val="Arial"/>
        <family val="2"/>
        <charset val="204"/>
      </rPr>
      <t xml:space="preserve"> - взрослые</t>
    </r>
  </si>
  <si>
    <t xml:space="preserve">              от</t>
  </si>
  <si>
    <t>Приложение №4</t>
  </si>
  <si>
    <t>Приложение №3</t>
  </si>
  <si>
    <t>Стоимость .</t>
  </si>
  <si>
    <r>
      <rPr>
        <sz val="10"/>
        <rFont val="Arial Black"/>
        <family val="2"/>
        <charset val="204"/>
      </rPr>
      <t>150,00</t>
    </r>
    <r>
      <rPr>
        <sz val="10"/>
        <rFont val="Arial"/>
        <family val="2"/>
        <charset val="204"/>
      </rPr>
      <t xml:space="preserve"> - льготная категория граждан*,   </t>
    </r>
    <r>
      <rPr>
        <sz val="10"/>
        <rFont val="Arial Black"/>
        <family val="2"/>
        <charset val="204"/>
      </rPr>
      <t>250,00</t>
    </r>
    <r>
      <rPr>
        <sz val="10"/>
        <rFont val="Arial"/>
        <family val="2"/>
        <charset val="204"/>
      </rPr>
      <t xml:space="preserve"> -дети,             </t>
    </r>
    <r>
      <rPr>
        <sz val="10"/>
        <rFont val="Arial Black"/>
        <family val="2"/>
        <charset val="204"/>
      </rPr>
      <t>300,00</t>
    </r>
    <r>
      <rPr>
        <sz val="10"/>
        <rFont val="Arial"/>
        <family val="2"/>
        <charset val="204"/>
      </rPr>
      <t xml:space="preserve"> - взрослые     </t>
    </r>
  </si>
  <si>
    <t xml:space="preserve">Стоимость  </t>
  </si>
  <si>
    <t>Посещение в группе с тренером</t>
  </si>
  <si>
    <t>Проведение соревнования</t>
  </si>
  <si>
    <t>руб/час.</t>
  </si>
  <si>
    <t>Разовое посещение (группа до15 чел.)</t>
  </si>
  <si>
    <t>руб/час./группа</t>
  </si>
  <si>
    <t>Приложение № 7</t>
  </si>
  <si>
    <t>Разовое посещение детей   (занятие в группе)</t>
  </si>
  <si>
    <t>Приложение № 10</t>
  </si>
  <si>
    <t>Приложение №8</t>
  </si>
  <si>
    <t>Приложение №9</t>
  </si>
  <si>
    <t xml:space="preserve">       от                                   №</t>
  </si>
  <si>
    <t xml:space="preserve">              от                                    №</t>
  </si>
  <si>
    <t xml:space="preserve">                от                                     №</t>
  </si>
  <si>
    <t>Приложение №2</t>
  </si>
  <si>
    <t>Разовое посещение( взрослые в группе свыше 15 чел.)</t>
  </si>
  <si>
    <t xml:space="preserve"> 1.6.1</t>
  </si>
  <si>
    <t xml:space="preserve"> 1.6.2</t>
  </si>
  <si>
    <t xml:space="preserve"> 1.6.3</t>
  </si>
  <si>
    <t xml:space="preserve">     от</t>
  </si>
  <si>
    <t xml:space="preserve">          от </t>
  </si>
  <si>
    <t>2.3.</t>
  </si>
  <si>
    <t>Разовое посещение(взрослые группы до 6 чел.)</t>
  </si>
  <si>
    <t>2.4.</t>
  </si>
  <si>
    <t>Разовое посещение(дети группы до 6 чел.)</t>
  </si>
  <si>
    <t>2.5.</t>
  </si>
  <si>
    <t>Разовое посещение сауна 1-й этаж (группа до 8 чел.)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</si>
</sst>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ahoma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b/>
      <sz val="11"/>
      <name val="Arial"/>
      <family val="2"/>
      <charset val="204"/>
    </font>
    <font>
      <u val="double"/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name val="Arial Black"/>
      <family val="2"/>
      <charset val="204"/>
    </font>
    <font>
      <b/>
      <sz val="11"/>
      <color indexed="8"/>
      <name val="Arial Black"/>
      <family val="2"/>
      <charset val="204"/>
    </font>
    <font>
      <b/>
      <sz val="12"/>
      <name val="Arial Black"/>
      <family val="2"/>
      <charset val="204"/>
    </font>
    <font>
      <sz val="11"/>
      <name val="Arial Black"/>
      <family val="2"/>
      <charset val="204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name val="Arial Black"/>
      <family val="2"/>
      <charset val="204"/>
    </font>
    <font>
      <b/>
      <sz val="10"/>
      <name val="Arial"/>
      <family val="2"/>
      <charset val="204"/>
    </font>
    <font>
      <b/>
      <sz val="10"/>
      <name val="Arial Black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 Black"/>
      <family val="2"/>
      <charset val="204"/>
    </font>
    <font>
      <sz val="10"/>
      <color indexed="8"/>
      <name val="Arial Black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2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5" fillId="2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/>
    <xf numFmtId="0" fontId="8" fillId="2" borderId="1" xfId="0" applyFont="1" applyFill="1" applyBorder="1"/>
    <xf numFmtId="0" fontId="5" fillId="2" borderId="0" xfId="0" applyFont="1" applyFill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5" fillId="0" borderId="0" xfId="0" applyFont="1" applyAlignment="1"/>
    <xf numFmtId="0" fontId="6" fillId="2" borderId="1" xfId="0" applyFont="1" applyFill="1" applyBorder="1"/>
    <xf numFmtId="0" fontId="6" fillId="2" borderId="0" xfId="0" applyFont="1" applyFill="1"/>
    <xf numFmtId="49" fontId="5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/>
    <xf numFmtId="4" fontId="1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horizontal="center" vertical="center"/>
    </xf>
    <xf numFmtId="4" fontId="13" fillId="2" borderId="6" xfId="0" applyNumberFormat="1" applyFont="1" applyFill="1" applyBorder="1"/>
    <xf numFmtId="1" fontId="7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0" xfId="0" applyFont="1"/>
    <xf numFmtId="0" fontId="2" fillId="0" borderId="1" xfId="0" applyFont="1" applyBorder="1" applyAlignment="1">
      <alignment horizontal="center" vertical="center" wrapText="1"/>
    </xf>
    <xf numFmtId="2" fontId="5" fillId="0" borderId="0" xfId="0" applyNumberFormat="1" applyFont="1"/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7" xfId="0" applyFont="1" applyBorder="1"/>
    <xf numFmtId="2" fontId="16" fillId="0" borderId="1" xfId="0" applyNumberFormat="1" applyFont="1" applyBorder="1" applyAlignment="1">
      <alignment horizontal="center" vertical="center"/>
    </xf>
    <xf numFmtId="0" fontId="5" fillId="2" borderId="1" xfId="2" applyFont="1" applyFill="1" applyBorder="1"/>
    <xf numFmtId="0" fontId="5" fillId="0" borderId="0" xfId="2" applyFont="1"/>
    <xf numFmtId="0" fontId="8" fillId="2" borderId="1" xfId="2" applyFont="1" applyFill="1" applyBorder="1"/>
    <xf numFmtId="0" fontId="10" fillId="2" borderId="1" xfId="2" applyFont="1" applyFill="1" applyBorder="1" applyAlignment="1">
      <alignment vertical="center"/>
    </xf>
    <xf numFmtId="0" fontId="5" fillId="0" borderId="0" xfId="2" applyFont="1" applyAlignment="1"/>
    <xf numFmtId="1" fontId="5" fillId="2" borderId="1" xfId="2" applyNumberFormat="1" applyFont="1" applyFill="1" applyBorder="1" applyAlignment="1">
      <alignment horizontal="center" vertical="center" wrapText="1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10" fontId="2" fillId="0" borderId="1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 wrapText="1"/>
    </xf>
    <xf numFmtId="4" fontId="20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2" fontId="16" fillId="2" borderId="1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21" fillId="0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6" xfId="0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2" fontId="16" fillId="0" borderId="1" xfId="0" applyNumberFormat="1" applyFont="1" applyBorder="1"/>
    <xf numFmtId="2" fontId="16" fillId="0" borderId="14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49" fontId="2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19" fillId="2" borderId="2" xfId="2" applyFont="1" applyFill="1" applyBorder="1" applyAlignment="1">
      <alignment horizontal="center" vertical="center" wrapText="1"/>
    </xf>
    <xf numFmtId="4" fontId="22" fillId="2" borderId="1" xfId="2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wrapText="1"/>
    </xf>
    <xf numFmtId="4" fontId="17" fillId="0" borderId="1" xfId="2" applyNumberFormat="1" applyFont="1" applyBorder="1" applyAlignment="1">
      <alignment horizontal="center" vertical="center"/>
    </xf>
    <xf numFmtId="0" fontId="2" fillId="0" borderId="1" xfId="2" applyFont="1" applyBorder="1" applyAlignment="1">
      <alignment vertical="center" wrapText="1"/>
    </xf>
    <xf numFmtId="0" fontId="10" fillId="0" borderId="0" xfId="2" applyFont="1" applyAlignment="1"/>
    <xf numFmtId="0" fontId="10" fillId="0" borderId="0" xfId="0" applyFont="1" applyAlignment="1"/>
    <xf numFmtId="4" fontId="18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7" fillId="2" borderId="7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" fontId="2" fillId="2" borderId="7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top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center" wrapText="1"/>
    </xf>
    <xf numFmtId="0" fontId="10" fillId="0" borderId="0" xfId="2" applyFont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FB15D58E-EB3C-4F57-BE32-6C3419BEB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G38"/>
  <sheetViews>
    <sheetView topLeftCell="A10" workbookViewId="0">
      <selection activeCell="K22" sqref="K22"/>
    </sheetView>
  </sheetViews>
  <sheetFormatPr defaultRowHeight="12.75" outlineLevelRow="1" x14ac:dyDescent="0.2"/>
  <cols>
    <col min="1" max="1" width="7.28515625" style="24" customWidth="1"/>
    <col min="2" max="2" width="50.5703125" style="60" customWidth="1"/>
    <col min="3" max="3" width="18.85546875" style="2" customWidth="1"/>
    <col min="4" max="4" width="18" style="2" hidden="1" customWidth="1"/>
    <col min="5" max="5" width="10.85546875" style="2" hidden="1" customWidth="1"/>
    <col min="6" max="6" width="18.140625" style="2" hidden="1" customWidth="1"/>
    <col min="7" max="7" width="25.5703125" style="2" customWidth="1"/>
    <col min="8" max="16384" width="9.140625" style="2"/>
  </cols>
  <sheetData>
    <row r="1" spans="1:7" ht="14.25" outlineLevel="1" x14ac:dyDescent="0.2">
      <c r="B1" s="58"/>
      <c r="C1" s="184" t="s">
        <v>146</v>
      </c>
      <c r="D1" s="184"/>
      <c r="E1" s="184"/>
      <c r="F1" s="184"/>
      <c r="G1" s="184"/>
    </row>
    <row r="2" spans="1:7" ht="12.75" customHeight="1" outlineLevel="1" x14ac:dyDescent="0.2">
      <c r="B2" s="58"/>
      <c r="C2" s="184" t="s">
        <v>123</v>
      </c>
      <c r="D2" s="184"/>
      <c r="E2" s="184"/>
      <c r="F2" s="184"/>
      <c r="G2" s="184"/>
    </row>
    <row r="3" spans="1:7" ht="18" customHeight="1" outlineLevel="1" x14ac:dyDescent="0.2">
      <c r="B3" s="58"/>
      <c r="C3" s="184" t="s">
        <v>150</v>
      </c>
      <c r="D3" s="184"/>
      <c r="E3" s="184"/>
      <c r="F3" s="184"/>
      <c r="G3" s="184"/>
    </row>
    <row r="4" spans="1:7" ht="15.75" customHeight="1" outlineLevel="1" x14ac:dyDescent="0.2">
      <c r="B4" s="58"/>
      <c r="C4" s="189" t="s">
        <v>177</v>
      </c>
      <c r="D4" s="189"/>
      <c r="E4" s="189"/>
      <c r="F4" s="189"/>
      <c r="G4" s="189"/>
    </row>
    <row r="5" spans="1:7" ht="14.25" customHeight="1" outlineLevel="1" x14ac:dyDescent="0.2">
      <c r="B5" s="187"/>
      <c r="C5" s="187"/>
      <c r="D5" s="187"/>
    </row>
    <row r="6" spans="1:7" s="1" customFormat="1" ht="23.25" customHeight="1" x14ac:dyDescent="0.2">
      <c r="A6" s="186" t="s">
        <v>126</v>
      </c>
      <c r="B6" s="186"/>
      <c r="C6" s="186"/>
      <c r="D6" s="186"/>
      <c r="E6" s="186"/>
      <c r="F6" s="186"/>
      <c r="G6" s="186"/>
    </row>
    <row r="7" spans="1:7" s="1" customFormat="1" ht="23.25" customHeight="1" x14ac:dyDescent="0.4">
      <c r="A7" s="188" t="s">
        <v>58</v>
      </c>
      <c r="B7" s="188"/>
      <c r="C7" s="188"/>
      <c r="D7" s="188"/>
      <c r="E7" s="188"/>
      <c r="F7" s="188"/>
      <c r="G7" s="188"/>
    </row>
    <row r="8" spans="1:7" ht="23.25" customHeight="1" x14ac:dyDescent="0.2">
      <c r="A8" s="185" t="s">
        <v>144</v>
      </c>
      <c r="B8" s="185"/>
      <c r="C8" s="185"/>
      <c r="D8" s="185"/>
      <c r="E8" s="185"/>
      <c r="F8" s="185"/>
      <c r="G8" s="185"/>
    </row>
    <row r="9" spans="1:7" ht="18.75" customHeight="1" x14ac:dyDescent="0.2">
      <c r="A9" s="171" t="s">
        <v>39</v>
      </c>
      <c r="B9" s="171"/>
      <c r="C9" s="171"/>
      <c r="D9" s="171"/>
      <c r="E9" s="171"/>
      <c r="F9" s="171"/>
      <c r="G9" s="171"/>
    </row>
    <row r="10" spans="1:7" s="1" customFormat="1" ht="37.5" customHeight="1" x14ac:dyDescent="0.2">
      <c r="A10" s="78" t="s">
        <v>3</v>
      </c>
      <c r="B10" s="80" t="s">
        <v>67</v>
      </c>
      <c r="C10" s="104" t="s">
        <v>66</v>
      </c>
      <c r="D10" s="80" t="s">
        <v>103</v>
      </c>
      <c r="E10" s="105">
        <v>5.8000000000000003E-2</v>
      </c>
      <c r="F10" s="80" t="s">
        <v>79</v>
      </c>
      <c r="G10" s="80" t="s">
        <v>149</v>
      </c>
    </row>
    <row r="11" spans="1:7" ht="18.75" customHeight="1" x14ac:dyDescent="0.2">
      <c r="A11" s="49">
        <v>1</v>
      </c>
      <c r="B11" s="29" t="s">
        <v>4</v>
      </c>
      <c r="C11" s="6"/>
      <c r="D11" s="5"/>
      <c r="E11" s="4"/>
      <c r="F11" s="4"/>
      <c r="G11" s="4"/>
    </row>
    <row r="12" spans="1:7" ht="29.25" customHeight="1" x14ac:dyDescent="0.2">
      <c r="A12" s="93" t="s">
        <v>5</v>
      </c>
      <c r="B12" s="94" t="s">
        <v>45</v>
      </c>
      <c r="C12" s="95" t="s">
        <v>47</v>
      </c>
      <c r="D12" s="96">
        <v>180</v>
      </c>
      <c r="E12" s="97">
        <f>D12*E10</f>
        <v>10.440000000000001</v>
      </c>
      <c r="F12" s="97">
        <v>190.44</v>
      </c>
      <c r="G12" s="85">
        <v>190</v>
      </c>
    </row>
    <row r="13" spans="1:7" ht="25.5" x14ac:dyDescent="0.2">
      <c r="A13" s="98" t="s">
        <v>6</v>
      </c>
      <c r="B13" s="94" t="s">
        <v>62</v>
      </c>
      <c r="C13" s="95" t="s">
        <v>47</v>
      </c>
      <c r="D13" s="96">
        <v>1800</v>
      </c>
      <c r="E13" s="97">
        <f>D13*E10</f>
        <v>104.4</v>
      </c>
      <c r="F13" s="97">
        <v>1904.44</v>
      </c>
      <c r="G13" s="85">
        <v>1900</v>
      </c>
    </row>
    <row r="14" spans="1:7" ht="25.5" x14ac:dyDescent="0.2">
      <c r="A14" s="98" t="s">
        <v>7</v>
      </c>
      <c r="B14" s="94" t="s">
        <v>59</v>
      </c>
      <c r="C14" s="95" t="s">
        <v>47</v>
      </c>
      <c r="D14" s="96">
        <v>4600</v>
      </c>
      <c r="E14" s="99" t="s">
        <v>80</v>
      </c>
      <c r="F14" s="99" t="s">
        <v>80</v>
      </c>
      <c r="G14" s="96">
        <v>4600</v>
      </c>
    </row>
    <row r="15" spans="1:7" ht="25.5" x14ac:dyDescent="0.2">
      <c r="A15" s="98" t="s">
        <v>8</v>
      </c>
      <c r="B15" s="94" t="s">
        <v>60</v>
      </c>
      <c r="C15" s="95" t="s">
        <v>47</v>
      </c>
      <c r="D15" s="96">
        <v>8800</v>
      </c>
      <c r="E15" s="99" t="s">
        <v>80</v>
      </c>
      <c r="F15" s="99" t="s">
        <v>80</v>
      </c>
      <c r="G15" s="96">
        <v>8500</v>
      </c>
    </row>
    <row r="16" spans="1:7" ht="25.5" x14ac:dyDescent="0.2">
      <c r="A16" s="98" t="s">
        <v>9</v>
      </c>
      <c r="B16" s="94" t="s">
        <v>61</v>
      </c>
      <c r="C16" s="95" t="s">
        <v>47</v>
      </c>
      <c r="D16" s="96">
        <v>14400</v>
      </c>
      <c r="E16" s="99" t="s">
        <v>80</v>
      </c>
      <c r="F16" s="99" t="s">
        <v>80</v>
      </c>
      <c r="G16" s="96">
        <v>12000</v>
      </c>
    </row>
    <row r="17" spans="1:7" ht="15" x14ac:dyDescent="0.2">
      <c r="A17" s="98" t="s">
        <v>10</v>
      </c>
      <c r="B17" s="94" t="s">
        <v>11</v>
      </c>
      <c r="C17" s="100"/>
      <c r="D17" s="96"/>
      <c r="E17" s="99"/>
      <c r="F17" s="99"/>
      <c r="G17" s="96"/>
    </row>
    <row r="18" spans="1:7" ht="18" customHeight="1" x14ac:dyDescent="0.2">
      <c r="A18" s="98" t="s">
        <v>180</v>
      </c>
      <c r="B18" s="94" t="s">
        <v>12</v>
      </c>
      <c r="C18" s="100" t="s">
        <v>43</v>
      </c>
      <c r="D18" s="96">
        <v>2800</v>
      </c>
      <c r="E18" s="99" t="s">
        <v>80</v>
      </c>
      <c r="F18" s="99" t="s">
        <v>80</v>
      </c>
      <c r="G18" s="96">
        <v>2900</v>
      </c>
    </row>
    <row r="19" spans="1:7" ht="18" customHeight="1" x14ac:dyDescent="0.2">
      <c r="A19" s="98" t="s">
        <v>181</v>
      </c>
      <c r="B19" s="94" t="s">
        <v>13</v>
      </c>
      <c r="C19" s="100" t="s">
        <v>43</v>
      </c>
      <c r="D19" s="96">
        <v>7800</v>
      </c>
      <c r="E19" s="99" t="s">
        <v>80</v>
      </c>
      <c r="F19" s="99" t="s">
        <v>80</v>
      </c>
      <c r="G19" s="96">
        <v>7000</v>
      </c>
    </row>
    <row r="20" spans="1:7" s="1" customFormat="1" ht="16.5" customHeight="1" x14ac:dyDescent="0.2">
      <c r="A20" s="98" t="s">
        <v>182</v>
      </c>
      <c r="B20" s="94" t="s">
        <v>14</v>
      </c>
      <c r="C20" s="100" t="s">
        <v>43</v>
      </c>
      <c r="D20" s="96">
        <v>13500</v>
      </c>
      <c r="E20" s="99" t="s">
        <v>80</v>
      </c>
      <c r="F20" s="99" t="s">
        <v>80</v>
      </c>
      <c r="G20" s="96">
        <v>11000</v>
      </c>
    </row>
    <row r="21" spans="1:7" ht="21.75" customHeight="1" x14ac:dyDescent="0.2">
      <c r="A21" s="49">
        <v>2</v>
      </c>
      <c r="B21" s="29" t="s">
        <v>15</v>
      </c>
      <c r="C21" s="6"/>
      <c r="D21" s="12"/>
      <c r="E21" s="4"/>
      <c r="F21" s="4"/>
      <c r="G21" s="12"/>
    </row>
    <row r="22" spans="1:7" ht="22.5" customHeight="1" x14ac:dyDescent="0.2">
      <c r="A22" s="98" t="s">
        <v>16</v>
      </c>
      <c r="B22" s="101" t="s">
        <v>45</v>
      </c>
      <c r="C22" s="95" t="s">
        <v>41</v>
      </c>
      <c r="D22" s="96">
        <v>210</v>
      </c>
      <c r="E22" s="99" t="s">
        <v>80</v>
      </c>
      <c r="F22" s="99" t="s">
        <v>80</v>
      </c>
      <c r="G22" s="96">
        <v>210</v>
      </c>
    </row>
    <row r="23" spans="1:7" ht="24" customHeight="1" x14ac:dyDescent="0.2">
      <c r="A23" s="98" t="s">
        <v>17</v>
      </c>
      <c r="B23" s="101" t="s">
        <v>46</v>
      </c>
      <c r="C23" s="95" t="s">
        <v>41</v>
      </c>
      <c r="D23" s="102"/>
      <c r="E23" s="178" t="s">
        <v>120</v>
      </c>
      <c r="F23" s="179"/>
      <c r="G23" s="96">
        <v>180</v>
      </c>
    </row>
    <row r="24" spans="1:7" ht="21.75" customHeight="1" x14ac:dyDescent="0.2">
      <c r="A24" s="98" t="s">
        <v>18</v>
      </c>
      <c r="B24" s="94" t="s">
        <v>105</v>
      </c>
      <c r="C24" s="95" t="s">
        <v>41</v>
      </c>
      <c r="D24" s="96">
        <v>1400</v>
      </c>
      <c r="E24" s="103" t="s">
        <v>80</v>
      </c>
      <c r="F24" s="99" t="s">
        <v>80</v>
      </c>
      <c r="G24" s="96">
        <v>1450</v>
      </c>
    </row>
    <row r="25" spans="1:7" ht="23.25" customHeight="1" x14ac:dyDescent="0.2">
      <c r="A25" s="98" t="s">
        <v>20</v>
      </c>
      <c r="B25" s="94" t="s">
        <v>106</v>
      </c>
      <c r="C25" s="95" t="s">
        <v>41</v>
      </c>
      <c r="D25" s="102"/>
      <c r="E25" s="178" t="s">
        <v>121</v>
      </c>
      <c r="F25" s="179"/>
      <c r="G25" s="96">
        <v>1200</v>
      </c>
    </row>
    <row r="26" spans="1:7" ht="20.25" customHeight="1" x14ac:dyDescent="0.2">
      <c r="A26" s="98" t="s">
        <v>77</v>
      </c>
      <c r="B26" s="94" t="s">
        <v>19</v>
      </c>
      <c r="C26" s="95" t="s">
        <v>41</v>
      </c>
      <c r="D26" s="96">
        <v>2100</v>
      </c>
      <c r="E26" s="99" t="s">
        <v>80</v>
      </c>
      <c r="F26" s="99" t="s">
        <v>80</v>
      </c>
      <c r="G26" s="96">
        <v>2200</v>
      </c>
    </row>
    <row r="27" spans="1:7" s="1" customFormat="1" ht="25.5" x14ac:dyDescent="0.2">
      <c r="A27" s="98" t="s">
        <v>78</v>
      </c>
      <c r="B27" s="94" t="s">
        <v>63</v>
      </c>
      <c r="C27" s="95" t="s">
        <v>41</v>
      </c>
      <c r="D27" s="96">
        <v>1050</v>
      </c>
      <c r="E27" s="99" t="s">
        <v>80</v>
      </c>
      <c r="F27" s="99" t="s">
        <v>80</v>
      </c>
      <c r="G27" s="96">
        <v>1100</v>
      </c>
    </row>
    <row r="28" spans="1:7" ht="20.25" customHeight="1" x14ac:dyDescent="0.2">
      <c r="A28" s="49">
        <v>3</v>
      </c>
      <c r="B28" s="29" t="s">
        <v>22</v>
      </c>
      <c r="C28" s="6"/>
      <c r="D28" s="28"/>
      <c r="E28" s="4"/>
      <c r="F28" s="4"/>
      <c r="G28" s="28"/>
    </row>
    <row r="29" spans="1:7" ht="21.75" customHeight="1" x14ac:dyDescent="0.2">
      <c r="A29" s="98" t="s">
        <v>23</v>
      </c>
      <c r="B29" s="94" t="s">
        <v>19</v>
      </c>
      <c r="C29" s="95" t="s">
        <v>41</v>
      </c>
      <c r="D29" s="96">
        <v>900</v>
      </c>
      <c r="E29" s="99" t="s">
        <v>80</v>
      </c>
      <c r="F29" s="99" t="s">
        <v>80</v>
      </c>
      <c r="G29" s="96">
        <v>900</v>
      </c>
    </row>
    <row r="30" spans="1:7" s="1" customFormat="1" ht="21.75" customHeight="1" x14ac:dyDescent="0.2">
      <c r="A30" s="98" t="s">
        <v>24</v>
      </c>
      <c r="B30" s="94" t="s">
        <v>21</v>
      </c>
      <c r="C30" s="95" t="s">
        <v>41</v>
      </c>
      <c r="D30" s="96">
        <v>450</v>
      </c>
      <c r="E30" s="99" t="s">
        <v>80</v>
      </c>
      <c r="F30" s="99" t="s">
        <v>80</v>
      </c>
      <c r="G30" s="96">
        <v>450</v>
      </c>
    </row>
    <row r="31" spans="1:7" s="1" customFormat="1" ht="18" customHeight="1" x14ac:dyDescent="0.2">
      <c r="A31" s="49">
        <v>4</v>
      </c>
      <c r="B31" s="64" t="s">
        <v>25</v>
      </c>
      <c r="C31" s="118" t="s">
        <v>44</v>
      </c>
      <c r="D31" s="28">
        <v>130</v>
      </c>
      <c r="E31" s="51" t="s">
        <v>80</v>
      </c>
      <c r="F31" s="51" t="s">
        <v>80</v>
      </c>
      <c r="G31" s="96">
        <v>135</v>
      </c>
    </row>
    <row r="32" spans="1:7" s="1" customFormat="1" ht="24.75" customHeight="1" x14ac:dyDescent="0.2">
      <c r="A32" s="49">
        <v>5</v>
      </c>
      <c r="B32" s="64" t="s">
        <v>107</v>
      </c>
      <c r="C32" s="95" t="s">
        <v>41</v>
      </c>
      <c r="D32" s="28">
        <v>2100</v>
      </c>
      <c r="E32" s="51" t="s">
        <v>80</v>
      </c>
      <c r="F32" s="51" t="s">
        <v>80</v>
      </c>
      <c r="G32" s="96">
        <v>2200</v>
      </c>
    </row>
    <row r="33" spans="1:7" s="1" customFormat="1" ht="21" customHeight="1" x14ac:dyDescent="0.2">
      <c r="A33" s="49">
        <v>6</v>
      </c>
      <c r="B33" s="64" t="s">
        <v>76</v>
      </c>
      <c r="C33" s="95" t="s">
        <v>41</v>
      </c>
      <c r="D33" s="72"/>
      <c r="E33" s="172" t="s">
        <v>108</v>
      </c>
      <c r="F33" s="173"/>
      <c r="G33" s="96">
        <v>2300</v>
      </c>
    </row>
    <row r="34" spans="1:7" s="1" customFormat="1" ht="23.25" customHeight="1" x14ac:dyDescent="0.2">
      <c r="A34" s="182">
        <v>7</v>
      </c>
      <c r="B34" s="180" t="s">
        <v>75</v>
      </c>
      <c r="C34" s="109" t="s">
        <v>40</v>
      </c>
      <c r="D34" s="39"/>
      <c r="E34" s="174" t="s">
        <v>122</v>
      </c>
      <c r="F34" s="175"/>
      <c r="G34" s="96">
        <v>800</v>
      </c>
    </row>
    <row r="35" spans="1:7" ht="30" customHeight="1" x14ac:dyDescent="0.2">
      <c r="A35" s="183"/>
      <c r="B35" s="181"/>
      <c r="C35" s="109" t="s">
        <v>40</v>
      </c>
      <c r="D35" s="39"/>
      <c r="E35" s="176"/>
      <c r="F35" s="177"/>
      <c r="G35" s="168" t="s">
        <v>125</v>
      </c>
    </row>
    <row r="36" spans="1:7" x14ac:dyDescent="0.2">
      <c r="G36" s="92"/>
    </row>
    <row r="37" spans="1:7" s="14" customFormat="1" ht="14.25" x14ac:dyDescent="0.2">
      <c r="A37" s="76"/>
      <c r="B37" s="58"/>
      <c r="C37" s="77"/>
    </row>
    <row r="38" spans="1:7" ht="14.25" x14ac:dyDescent="0.2">
      <c r="B38" s="3"/>
      <c r="C38" s="3"/>
    </row>
  </sheetData>
  <mergeCells count="15">
    <mergeCell ref="C3:G3"/>
    <mergeCell ref="A8:G8"/>
    <mergeCell ref="A6:G6"/>
    <mergeCell ref="B5:D5"/>
    <mergeCell ref="C1:G1"/>
    <mergeCell ref="C2:G2"/>
    <mergeCell ref="A7:G7"/>
    <mergeCell ref="C4:G4"/>
    <mergeCell ref="A9:G9"/>
    <mergeCell ref="E33:F33"/>
    <mergeCell ref="E34:F35"/>
    <mergeCell ref="E23:F23"/>
    <mergeCell ref="E25:F25"/>
    <mergeCell ref="B34:B35"/>
    <mergeCell ref="A34:A35"/>
  </mergeCells>
  <phoneticPr fontId="1" type="noConversion"/>
  <pageMargins left="0.78740157480314965" right="0.62992125984251968" top="0.51181102362204722" bottom="0.31496062992125984" header="0.31496062992125984" footer="0.31496062992125984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AE699-C830-4A3E-B760-A3C2BB862D36}">
  <sheetPr>
    <pageSetUpPr fitToPage="1"/>
  </sheetPr>
  <dimension ref="A1:G18"/>
  <sheetViews>
    <sheetView workbookViewId="0">
      <selection activeCell="S12" sqref="S11:T12"/>
    </sheetView>
  </sheetViews>
  <sheetFormatPr defaultRowHeight="12.75" x14ac:dyDescent="0.2"/>
  <cols>
    <col min="2" max="2" width="42.42578125" customWidth="1"/>
    <col min="3" max="3" width="21.42578125" customWidth="1"/>
    <col min="4" max="4" width="22.140625" customWidth="1"/>
  </cols>
  <sheetData>
    <row r="1" spans="1:7" ht="17.25" customHeight="1" x14ac:dyDescent="0.2">
      <c r="A1" s="87"/>
      <c r="B1" s="87"/>
      <c r="C1" s="184" t="s">
        <v>173</v>
      </c>
      <c r="D1" s="184"/>
      <c r="E1" s="142"/>
      <c r="F1" s="142"/>
      <c r="G1" s="142"/>
    </row>
    <row r="2" spans="1:7" ht="21.75" customHeight="1" x14ac:dyDescent="0.2">
      <c r="A2" s="87"/>
      <c r="B2" s="87"/>
      <c r="C2" s="184" t="s">
        <v>123</v>
      </c>
      <c r="D2" s="184"/>
      <c r="E2" s="142"/>
      <c r="F2" s="142"/>
      <c r="G2" s="142"/>
    </row>
    <row r="3" spans="1:7" ht="18" customHeight="1" x14ac:dyDescent="0.2">
      <c r="A3" s="87"/>
      <c r="B3" s="87"/>
      <c r="C3" s="184" t="s">
        <v>150</v>
      </c>
      <c r="D3" s="184"/>
      <c r="E3" s="142"/>
      <c r="F3" s="142"/>
      <c r="G3" s="142"/>
    </row>
    <row r="4" spans="1:7" ht="23.25" customHeight="1" x14ac:dyDescent="0.2">
      <c r="A4" s="87"/>
      <c r="B4" s="87"/>
      <c r="C4" s="184" t="s">
        <v>175</v>
      </c>
      <c r="D4" s="184"/>
      <c r="E4" s="92"/>
      <c r="F4" s="92"/>
      <c r="G4" s="92"/>
    </row>
    <row r="5" spans="1:7" ht="18" customHeight="1" x14ac:dyDescent="0.2">
      <c r="A5" s="87"/>
      <c r="B5" s="87"/>
      <c r="C5" s="90"/>
      <c r="D5" s="87"/>
    </row>
    <row r="6" spans="1:7" ht="18.75" x14ac:dyDescent="0.4">
      <c r="A6" s="222" t="s">
        <v>126</v>
      </c>
      <c r="B6" s="222"/>
      <c r="C6" s="222"/>
      <c r="D6" s="222"/>
    </row>
    <row r="7" spans="1:7" ht="18.75" x14ac:dyDescent="0.4">
      <c r="A7" s="166" t="s">
        <v>58</v>
      </c>
      <c r="B7" s="166"/>
      <c r="C7" s="166"/>
      <c r="D7" s="166"/>
    </row>
    <row r="8" spans="1:7" ht="18.75" x14ac:dyDescent="0.2">
      <c r="A8" s="219" t="s">
        <v>144</v>
      </c>
      <c r="B8" s="219"/>
      <c r="C8" s="219"/>
      <c r="D8" s="219"/>
    </row>
    <row r="9" spans="1:7" ht="18.75" x14ac:dyDescent="0.2">
      <c r="A9" s="220" t="s">
        <v>135</v>
      </c>
      <c r="B9" s="220"/>
      <c r="C9" s="220"/>
      <c r="D9" s="220"/>
    </row>
    <row r="10" spans="1:7" ht="6" customHeight="1" x14ac:dyDescent="0.2">
      <c r="A10" s="221"/>
      <c r="B10" s="221"/>
      <c r="C10" s="221"/>
      <c r="D10" s="221"/>
    </row>
    <row r="11" spans="1:7" ht="28.5" customHeight="1" x14ac:dyDescent="0.2">
      <c r="A11" s="156" t="s">
        <v>3</v>
      </c>
      <c r="B11" s="157" t="s">
        <v>67</v>
      </c>
      <c r="C11" s="158" t="s">
        <v>66</v>
      </c>
      <c r="D11" s="156" t="s">
        <v>149</v>
      </c>
    </row>
    <row r="12" spans="1:7" ht="18.75" x14ac:dyDescent="0.2">
      <c r="A12" s="91">
        <v>1</v>
      </c>
      <c r="B12" s="89" t="s">
        <v>136</v>
      </c>
      <c r="C12" s="88"/>
      <c r="D12" s="86"/>
    </row>
    <row r="13" spans="1:7" ht="24" customHeight="1" x14ac:dyDescent="0.2">
      <c r="A13" s="159" t="s">
        <v>137</v>
      </c>
      <c r="B13" s="160" t="s">
        <v>138</v>
      </c>
      <c r="C13" s="161" t="s">
        <v>41</v>
      </c>
      <c r="D13" s="162">
        <v>150</v>
      </c>
    </row>
    <row r="14" spans="1:7" ht="29.25" customHeight="1" x14ac:dyDescent="0.2">
      <c r="A14" s="159" t="s">
        <v>139</v>
      </c>
      <c r="B14" s="163" t="s">
        <v>140</v>
      </c>
      <c r="C14" s="161" t="s">
        <v>41</v>
      </c>
      <c r="D14" s="164">
        <v>50</v>
      </c>
    </row>
    <row r="15" spans="1:7" ht="36.75" customHeight="1" x14ac:dyDescent="0.2">
      <c r="A15" s="157" t="s">
        <v>141</v>
      </c>
      <c r="B15" s="165" t="s">
        <v>142</v>
      </c>
      <c r="C15" s="156" t="s">
        <v>143</v>
      </c>
      <c r="D15" s="164">
        <v>100</v>
      </c>
    </row>
    <row r="18" spans="2:3" ht="14.25" x14ac:dyDescent="0.2">
      <c r="B18" s="14"/>
      <c r="C18" s="14"/>
    </row>
  </sheetData>
  <mergeCells count="8">
    <mergeCell ref="A8:D8"/>
    <mergeCell ref="A9:D9"/>
    <mergeCell ref="A10:D10"/>
    <mergeCell ref="C1:D1"/>
    <mergeCell ref="C2:D2"/>
    <mergeCell ref="C3:D3"/>
    <mergeCell ref="C4:D4"/>
    <mergeCell ref="A6:D6"/>
  </mergeCells>
  <pageMargins left="0.7" right="0.7" top="0.75" bottom="0.75" header="0.3" footer="0.3"/>
  <pageSetup paperSize="9" scale="9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9"/>
    <pageSetUpPr fitToPage="1"/>
  </sheetPr>
  <dimension ref="A1:H39"/>
  <sheetViews>
    <sheetView topLeftCell="A17" workbookViewId="0">
      <selection activeCell="M30" sqref="M29:M30"/>
    </sheetView>
  </sheetViews>
  <sheetFormatPr defaultRowHeight="14.25" outlineLevelRow="1" x14ac:dyDescent="0.2"/>
  <cols>
    <col min="1" max="1" width="6.7109375" style="14" customWidth="1"/>
    <col min="2" max="2" width="54" style="14" customWidth="1"/>
    <col min="3" max="3" width="19.140625" style="14" customWidth="1"/>
    <col min="4" max="4" width="16.5703125" style="14" customWidth="1"/>
    <col min="5" max="5" width="22.140625" style="14" hidden="1" customWidth="1"/>
    <col min="6" max="6" width="8.85546875" style="14" hidden="1" customWidth="1"/>
    <col min="7" max="7" width="13.5703125" style="14" hidden="1" customWidth="1"/>
    <col min="8" max="8" width="19" style="14" customWidth="1"/>
    <col min="9" max="16384" width="9.140625" style="14"/>
  </cols>
  <sheetData>
    <row r="1" spans="1:8" outlineLevel="1" x14ac:dyDescent="0.2">
      <c r="C1" s="33"/>
      <c r="D1" s="195" t="s">
        <v>178</v>
      </c>
      <c r="E1" s="195"/>
      <c r="F1" s="195"/>
      <c r="G1" s="195"/>
      <c r="H1" s="195"/>
    </row>
    <row r="2" spans="1:8" ht="17.25" customHeight="1" outlineLevel="1" x14ac:dyDescent="0.2">
      <c r="C2" s="33"/>
      <c r="D2" s="184" t="s">
        <v>123</v>
      </c>
      <c r="E2" s="184"/>
      <c r="F2" s="184"/>
      <c r="G2" s="184"/>
      <c r="H2" s="184"/>
    </row>
    <row r="3" spans="1:8" ht="16.5" customHeight="1" outlineLevel="1" x14ac:dyDescent="0.2">
      <c r="C3" s="33"/>
      <c r="D3" s="184" t="s">
        <v>150</v>
      </c>
      <c r="E3" s="184"/>
      <c r="F3" s="184"/>
      <c r="G3" s="184"/>
      <c r="H3" s="184"/>
    </row>
    <row r="4" spans="1:8" ht="15" customHeight="1" outlineLevel="1" x14ac:dyDescent="0.2">
      <c r="C4" s="33"/>
      <c r="D4" s="92" t="s">
        <v>183</v>
      </c>
      <c r="E4" s="92"/>
      <c r="F4" s="92"/>
      <c r="G4" s="92"/>
      <c r="H4" s="92" t="s">
        <v>148</v>
      </c>
    </row>
    <row r="5" spans="1:8" outlineLevel="1" x14ac:dyDescent="0.2">
      <c r="C5" s="33"/>
      <c r="D5" s="33"/>
      <c r="E5" s="33"/>
    </row>
    <row r="6" spans="1:8" ht="20.25" customHeight="1" x14ac:dyDescent="0.2">
      <c r="A6" s="186" t="s">
        <v>126</v>
      </c>
      <c r="B6" s="186"/>
      <c r="C6" s="186"/>
      <c r="D6" s="186"/>
      <c r="E6" s="186"/>
      <c r="F6" s="186"/>
      <c r="G6" s="186"/>
      <c r="H6" s="186"/>
    </row>
    <row r="7" spans="1:8" ht="21.75" customHeight="1" x14ac:dyDescent="0.4">
      <c r="A7" s="188" t="s">
        <v>58</v>
      </c>
      <c r="B7" s="188"/>
      <c r="C7" s="188"/>
      <c r="D7" s="188"/>
      <c r="E7" s="188"/>
      <c r="F7" s="188"/>
      <c r="G7" s="188"/>
      <c r="H7" s="188"/>
    </row>
    <row r="8" spans="1:8" ht="21" customHeight="1" x14ac:dyDescent="0.4">
      <c r="A8" s="188" t="s">
        <v>144</v>
      </c>
      <c r="B8" s="188"/>
      <c r="C8" s="188"/>
      <c r="D8" s="188"/>
      <c r="E8" s="188"/>
      <c r="F8" s="188"/>
      <c r="G8" s="188"/>
      <c r="H8" s="188"/>
    </row>
    <row r="9" spans="1:8" ht="21.75" customHeight="1" x14ac:dyDescent="0.4">
      <c r="A9" s="188" t="s">
        <v>0</v>
      </c>
      <c r="B9" s="188"/>
      <c r="C9" s="188"/>
      <c r="D9" s="188"/>
      <c r="E9" s="188"/>
      <c r="F9" s="188"/>
      <c r="G9" s="188"/>
      <c r="H9" s="188"/>
    </row>
    <row r="10" spans="1:8" ht="12.75" customHeight="1" x14ac:dyDescent="0.2">
      <c r="A10" s="196"/>
      <c r="B10" s="196"/>
      <c r="C10" s="196"/>
      <c r="D10" s="196"/>
      <c r="E10" s="196"/>
      <c r="F10" s="196"/>
      <c r="G10" s="196"/>
      <c r="H10" s="196"/>
    </row>
    <row r="11" spans="1:8" ht="49.5" customHeight="1" x14ac:dyDescent="0.2">
      <c r="A11" s="80" t="s">
        <v>3</v>
      </c>
      <c r="B11" s="78" t="s">
        <v>67</v>
      </c>
      <c r="C11" s="104" t="s">
        <v>65</v>
      </c>
      <c r="D11" s="104" t="s">
        <v>66</v>
      </c>
      <c r="E11" s="80" t="s">
        <v>103</v>
      </c>
      <c r="F11" s="105">
        <v>5.8000000000000003E-2</v>
      </c>
      <c r="G11" s="80" t="s">
        <v>79</v>
      </c>
      <c r="H11" s="80" t="s">
        <v>155</v>
      </c>
    </row>
    <row r="12" spans="1:8" s="16" customFormat="1" ht="21.75" customHeight="1" x14ac:dyDescent="0.2">
      <c r="A12" s="43">
        <v>1</v>
      </c>
      <c r="B12" s="27" t="s">
        <v>26</v>
      </c>
      <c r="C12" s="15"/>
      <c r="D12" s="15"/>
      <c r="E12" s="7"/>
      <c r="F12" s="7"/>
      <c r="G12" s="7"/>
      <c r="H12" s="7"/>
    </row>
    <row r="13" spans="1:8" s="16" customFormat="1" ht="42.75" customHeight="1" x14ac:dyDescent="0.2">
      <c r="A13" s="106" t="s">
        <v>5</v>
      </c>
      <c r="B13" s="107" t="s">
        <v>29</v>
      </c>
      <c r="C13" s="108" t="s">
        <v>64</v>
      </c>
      <c r="D13" s="109" t="s">
        <v>40</v>
      </c>
      <c r="E13" s="109" t="s">
        <v>151</v>
      </c>
      <c r="F13" s="99" t="s">
        <v>80</v>
      </c>
      <c r="G13" s="99" t="s">
        <v>80</v>
      </c>
      <c r="H13" s="109" t="s">
        <v>152</v>
      </c>
    </row>
    <row r="14" spans="1:8" s="16" customFormat="1" ht="27.75" customHeight="1" x14ac:dyDescent="0.2">
      <c r="A14" s="106" t="s">
        <v>6</v>
      </c>
      <c r="B14" s="107" t="s">
        <v>166</v>
      </c>
      <c r="C14" s="108" t="s">
        <v>64</v>
      </c>
      <c r="D14" s="95" t="s">
        <v>41</v>
      </c>
      <c r="E14" s="110">
        <v>3270</v>
      </c>
      <c r="F14" s="99" t="s">
        <v>80</v>
      </c>
      <c r="G14" s="99" t="s">
        <v>80</v>
      </c>
      <c r="H14" s="110">
        <v>3400</v>
      </c>
    </row>
    <row r="15" spans="1:8" s="16" customFormat="1" ht="23.25" customHeight="1" x14ac:dyDescent="0.2">
      <c r="A15" s="43">
        <v>2</v>
      </c>
      <c r="B15" s="29" t="s">
        <v>30</v>
      </c>
      <c r="C15" s="9"/>
      <c r="D15" s="9"/>
      <c r="E15" s="30"/>
      <c r="F15" s="7"/>
      <c r="G15" s="7"/>
      <c r="H15" s="7"/>
    </row>
    <row r="16" spans="1:8" s="16" customFormat="1" ht="23.25" customHeight="1" x14ac:dyDescent="0.2">
      <c r="A16" s="193" t="s">
        <v>16</v>
      </c>
      <c r="B16" s="191" t="s">
        <v>45</v>
      </c>
      <c r="C16" s="108" t="s">
        <v>27</v>
      </c>
      <c r="D16" s="95" t="s">
        <v>42</v>
      </c>
      <c r="E16" s="111">
        <v>95</v>
      </c>
      <c r="F16" s="112">
        <f>E16*$F$11</f>
        <v>5.5100000000000007</v>
      </c>
      <c r="G16" s="113">
        <f>E16+F16</f>
        <v>100.51</v>
      </c>
      <c r="H16" s="114">
        <v>100</v>
      </c>
    </row>
    <row r="17" spans="1:8" s="16" customFormat="1" ht="28.5" customHeight="1" x14ac:dyDescent="0.2">
      <c r="A17" s="194"/>
      <c r="B17" s="192"/>
      <c r="C17" s="108" t="s">
        <v>28</v>
      </c>
      <c r="D17" s="95" t="s">
        <v>42</v>
      </c>
      <c r="E17" s="115">
        <v>120</v>
      </c>
      <c r="F17" s="112">
        <f>E17*$F$11</f>
        <v>6.96</v>
      </c>
      <c r="G17" s="113">
        <f t="shared" ref="G17:G34" si="0">E17+F17</f>
        <v>126.96</v>
      </c>
      <c r="H17" s="114">
        <v>130</v>
      </c>
    </row>
    <row r="18" spans="1:8" s="16" customFormat="1" ht="26.25" customHeight="1" x14ac:dyDescent="0.2">
      <c r="A18" s="193" t="s">
        <v>17</v>
      </c>
      <c r="B18" s="191" t="s">
        <v>46</v>
      </c>
      <c r="C18" s="108" t="s">
        <v>27</v>
      </c>
      <c r="D18" s="95" t="s">
        <v>42</v>
      </c>
      <c r="E18" s="115">
        <v>70</v>
      </c>
      <c r="F18" s="112">
        <f>E18*$F$11</f>
        <v>4.0600000000000005</v>
      </c>
      <c r="G18" s="113">
        <f t="shared" si="0"/>
        <v>74.06</v>
      </c>
      <c r="H18" s="114">
        <v>75</v>
      </c>
    </row>
    <row r="19" spans="1:8" s="16" customFormat="1" ht="35.25" customHeight="1" x14ac:dyDescent="0.2">
      <c r="A19" s="194"/>
      <c r="B19" s="192"/>
      <c r="C19" s="108" t="s">
        <v>28</v>
      </c>
      <c r="D19" s="95" t="s">
        <v>42</v>
      </c>
      <c r="E19" s="115">
        <v>70</v>
      </c>
      <c r="F19" s="112">
        <f>E19*$F$11</f>
        <v>4.0600000000000005</v>
      </c>
      <c r="G19" s="113">
        <f t="shared" si="0"/>
        <v>74.06</v>
      </c>
      <c r="H19" s="114">
        <v>85</v>
      </c>
    </row>
    <row r="20" spans="1:8" s="16" customFormat="1" ht="28.5" hidden="1" customHeight="1" x14ac:dyDescent="0.2">
      <c r="A20" s="44" t="s">
        <v>70</v>
      </c>
      <c r="B20" s="19" t="s">
        <v>71</v>
      </c>
      <c r="C20" s="17" t="s">
        <v>64</v>
      </c>
      <c r="D20" s="8" t="s">
        <v>41</v>
      </c>
      <c r="E20" s="28">
        <v>700</v>
      </c>
      <c r="F20" s="11">
        <f>E20*$F$11</f>
        <v>40.6</v>
      </c>
      <c r="G20" s="50">
        <f t="shared" si="0"/>
        <v>740.6</v>
      </c>
      <c r="H20" s="37"/>
    </row>
    <row r="21" spans="1:8" s="16" customFormat="1" ht="28.5" customHeight="1" x14ac:dyDescent="0.2">
      <c r="A21" s="169" t="s">
        <v>185</v>
      </c>
      <c r="B21" s="170" t="s">
        <v>186</v>
      </c>
      <c r="C21" s="108" t="s">
        <v>64</v>
      </c>
      <c r="D21" s="95" t="s">
        <v>41</v>
      </c>
      <c r="E21" s="28"/>
      <c r="F21" s="11"/>
      <c r="G21" s="50"/>
      <c r="H21" s="114">
        <v>1000</v>
      </c>
    </row>
    <row r="22" spans="1:8" s="16" customFormat="1" ht="28.5" customHeight="1" x14ac:dyDescent="0.2">
      <c r="A22" s="169" t="s">
        <v>187</v>
      </c>
      <c r="B22" s="170" t="s">
        <v>188</v>
      </c>
      <c r="C22" s="108" t="s">
        <v>64</v>
      </c>
      <c r="D22" s="95" t="s">
        <v>41</v>
      </c>
      <c r="E22" s="28"/>
      <c r="F22" s="11"/>
      <c r="G22" s="50"/>
      <c r="H22" s="114">
        <v>600</v>
      </c>
    </row>
    <row r="23" spans="1:8" s="16" customFormat="1" ht="28.5" customHeight="1" x14ac:dyDescent="0.2">
      <c r="A23" s="169" t="s">
        <v>189</v>
      </c>
      <c r="B23" s="170" t="s">
        <v>190</v>
      </c>
      <c r="C23" s="108" t="s">
        <v>64</v>
      </c>
      <c r="D23" s="95" t="s">
        <v>41</v>
      </c>
      <c r="E23" s="28"/>
      <c r="F23" s="11"/>
      <c r="G23" s="50"/>
      <c r="H23" s="114">
        <v>1000</v>
      </c>
    </row>
    <row r="24" spans="1:8" s="16" customFormat="1" ht="24" customHeight="1" x14ac:dyDescent="0.2">
      <c r="A24" s="43">
        <v>3</v>
      </c>
      <c r="B24" s="27" t="s">
        <v>15</v>
      </c>
      <c r="C24" s="7"/>
      <c r="D24" s="7"/>
      <c r="E24" s="23"/>
      <c r="F24" s="11"/>
      <c r="G24" s="50"/>
      <c r="H24" s="37"/>
    </row>
    <row r="25" spans="1:8" s="16" customFormat="1" ht="23.25" customHeight="1" x14ac:dyDescent="0.2">
      <c r="A25" s="190" t="s">
        <v>23</v>
      </c>
      <c r="B25" s="191" t="s">
        <v>45</v>
      </c>
      <c r="C25" s="108" t="s">
        <v>27</v>
      </c>
      <c r="D25" s="95" t="s">
        <v>42</v>
      </c>
      <c r="E25" s="115">
        <v>60</v>
      </c>
      <c r="F25" s="99" t="s">
        <v>80</v>
      </c>
      <c r="G25" s="99" t="s">
        <v>80</v>
      </c>
      <c r="H25" s="115">
        <v>60</v>
      </c>
    </row>
    <row r="26" spans="1:8" s="16" customFormat="1" ht="30" customHeight="1" x14ac:dyDescent="0.2">
      <c r="A26" s="190"/>
      <c r="B26" s="192"/>
      <c r="C26" s="108" t="s">
        <v>28</v>
      </c>
      <c r="D26" s="95" t="s">
        <v>42</v>
      </c>
      <c r="E26" s="115">
        <v>80</v>
      </c>
      <c r="F26" s="99" t="s">
        <v>80</v>
      </c>
      <c r="G26" s="99" t="s">
        <v>80</v>
      </c>
      <c r="H26" s="115">
        <v>80</v>
      </c>
    </row>
    <row r="27" spans="1:8" s="16" customFormat="1" ht="20.25" customHeight="1" x14ac:dyDescent="0.2">
      <c r="A27" s="190" t="s">
        <v>24</v>
      </c>
      <c r="B27" s="191" t="s">
        <v>46</v>
      </c>
      <c r="C27" s="108" t="s">
        <v>27</v>
      </c>
      <c r="D27" s="95" t="s">
        <v>42</v>
      </c>
      <c r="E27" s="115">
        <v>50</v>
      </c>
      <c r="F27" s="99" t="s">
        <v>80</v>
      </c>
      <c r="G27" s="99" t="s">
        <v>80</v>
      </c>
      <c r="H27" s="115">
        <v>50</v>
      </c>
    </row>
    <row r="28" spans="1:8" s="16" customFormat="1" ht="29.25" customHeight="1" x14ac:dyDescent="0.2">
      <c r="A28" s="190"/>
      <c r="B28" s="192"/>
      <c r="C28" s="108" t="s">
        <v>28</v>
      </c>
      <c r="D28" s="95" t="s">
        <v>42</v>
      </c>
      <c r="E28" s="115">
        <v>60</v>
      </c>
      <c r="F28" s="99" t="s">
        <v>80</v>
      </c>
      <c r="G28" s="99" t="s">
        <v>80</v>
      </c>
      <c r="H28" s="115">
        <v>60</v>
      </c>
    </row>
    <row r="29" spans="1:8" s="16" customFormat="1" ht="27" customHeight="1" x14ac:dyDescent="0.2">
      <c r="A29" s="116" t="s">
        <v>31</v>
      </c>
      <c r="B29" s="117" t="s">
        <v>29</v>
      </c>
      <c r="C29" s="108" t="s">
        <v>64</v>
      </c>
      <c r="D29" s="109" t="s">
        <v>40</v>
      </c>
      <c r="E29" s="115">
        <v>885</v>
      </c>
      <c r="F29" s="112">
        <f>E29*$F$11</f>
        <v>51.330000000000005</v>
      </c>
      <c r="G29" s="113">
        <f t="shared" si="0"/>
        <v>936.33</v>
      </c>
      <c r="H29" s="114">
        <v>940</v>
      </c>
    </row>
    <row r="30" spans="1:8" s="20" customFormat="1" ht="22.5" customHeight="1" x14ac:dyDescent="0.2">
      <c r="A30" s="116" t="s">
        <v>32</v>
      </c>
      <c r="B30" s="117" t="s">
        <v>166</v>
      </c>
      <c r="C30" s="108" t="s">
        <v>64</v>
      </c>
      <c r="D30" s="95" t="s">
        <v>41</v>
      </c>
      <c r="E30" s="115">
        <v>1130</v>
      </c>
      <c r="F30" s="112">
        <f>E30*$F$11</f>
        <v>65.540000000000006</v>
      </c>
      <c r="G30" s="113">
        <f t="shared" si="0"/>
        <v>1195.54</v>
      </c>
      <c r="H30" s="114">
        <v>1240</v>
      </c>
    </row>
    <row r="31" spans="1:8" s="20" customFormat="1" ht="24" customHeight="1" x14ac:dyDescent="0.2">
      <c r="A31" s="18">
        <v>4</v>
      </c>
      <c r="B31" s="32" t="s">
        <v>22</v>
      </c>
      <c r="C31" s="17"/>
      <c r="D31" s="8"/>
      <c r="E31" s="31"/>
      <c r="F31" s="11"/>
      <c r="G31" s="50"/>
      <c r="H31" s="63"/>
    </row>
    <row r="32" spans="1:8" s="20" customFormat="1" ht="24" customHeight="1" x14ac:dyDescent="0.2">
      <c r="A32" s="116" t="s">
        <v>55</v>
      </c>
      <c r="B32" s="117" t="s">
        <v>4</v>
      </c>
      <c r="C32" s="108" t="s">
        <v>64</v>
      </c>
      <c r="D32" s="95" t="s">
        <v>47</v>
      </c>
      <c r="E32" s="115">
        <v>120</v>
      </c>
      <c r="F32" s="99" t="s">
        <v>80</v>
      </c>
      <c r="G32" s="99" t="s">
        <v>80</v>
      </c>
      <c r="H32" s="115">
        <v>125</v>
      </c>
    </row>
    <row r="33" spans="1:8" s="20" customFormat="1" ht="30" customHeight="1" x14ac:dyDescent="0.2">
      <c r="A33" s="116" t="s">
        <v>56</v>
      </c>
      <c r="B33" s="101" t="s">
        <v>98</v>
      </c>
      <c r="C33" s="108" t="s">
        <v>64</v>
      </c>
      <c r="D33" s="109" t="s">
        <v>40</v>
      </c>
      <c r="E33" s="115">
        <v>900</v>
      </c>
      <c r="F33" s="112">
        <f>E33*$F$11</f>
        <v>52.2</v>
      </c>
      <c r="G33" s="113">
        <f t="shared" si="0"/>
        <v>952.2</v>
      </c>
      <c r="H33" s="114">
        <v>980</v>
      </c>
    </row>
    <row r="34" spans="1:8" s="20" customFormat="1" ht="29.25" customHeight="1" x14ac:dyDescent="0.2">
      <c r="A34" s="116" t="s">
        <v>57</v>
      </c>
      <c r="B34" s="101" t="s">
        <v>99</v>
      </c>
      <c r="C34" s="108" t="s">
        <v>64</v>
      </c>
      <c r="D34" s="109" t="s">
        <v>40</v>
      </c>
      <c r="E34" s="115">
        <v>450</v>
      </c>
      <c r="F34" s="112">
        <f>E34*$F$11</f>
        <v>26.1</v>
      </c>
      <c r="G34" s="113">
        <f t="shared" si="0"/>
        <v>476.1</v>
      </c>
      <c r="H34" s="114">
        <v>490</v>
      </c>
    </row>
    <row r="35" spans="1:8" s="16" customFormat="1" ht="29.25" customHeight="1" x14ac:dyDescent="0.2">
      <c r="A35" s="18">
        <v>5</v>
      </c>
      <c r="B35" s="27" t="s">
        <v>25</v>
      </c>
      <c r="C35" s="108" t="s">
        <v>64</v>
      </c>
      <c r="D35" s="118" t="s">
        <v>44</v>
      </c>
      <c r="E35" s="115" t="s">
        <v>153</v>
      </c>
      <c r="F35" s="99" t="s">
        <v>80</v>
      </c>
      <c r="G35" s="99" t="s">
        <v>80</v>
      </c>
      <c r="H35" s="115" t="s">
        <v>154</v>
      </c>
    </row>
    <row r="36" spans="1:8" ht="23.25" hidden="1" customHeight="1" x14ac:dyDescent="0.4">
      <c r="A36" s="48">
        <v>6</v>
      </c>
      <c r="B36" s="46" t="s">
        <v>72</v>
      </c>
      <c r="C36" s="17" t="s">
        <v>64</v>
      </c>
      <c r="D36" s="45" t="s">
        <v>41</v>
      </c>
      <c r="E36" s="47">
        <v>230</v>
      </c>
      <c r="F36" s="38"/>
      <c r="G36" s="38"/>
      <c r="H36" s="38"/>
    </row>
    <row r="37" spans="1:8" x14ac:dyDescent="0.2">
      <c r="F37" s="38"/>
      <c r="G37" s="38"/>
      <c r="H37" s="38"/>
    </row>
    <row r="38" spans="1:8" x14ac:dyDescent="0.2">
      <c r="A38" s="76"/>
      <c r="B38" s="58"/>
      <c r="C38" s="77"/>
    </row>
    <row r="39" spans="1:8" s="2" customFormat="1" x14ac:dyDescent="0.2">
      <c r="A39" s="24"/>
      <c r="B39" s="3"/>
      <c r="C39" s="3"/>
    </row>
  </sheetData>
  <mergeCells count="16">
    <mergeCell ref="D1:H1"/>
    <mergeCell ref="A7:H7"/>
    <mergeCell ref="A9:H9"/>
    <mergeCell ref="A6:H6"/>
    <mergeCell ref="A10:H10"/>
    <mergeCell ref="D2:H2"/>
    <mergeCell ref="D3:H3"/>
    <mergeCell ref="A8:H8"/>
    <mergeCell ref="A27:A28"/>
    <mergeCell ref="B27:B28"/>
    <mergeCell ref="A16:A17"/>
    <mergeCell ref="B16:B17"/>
    <mergeCell ref="A18:A19"/>
    <mergeCell ref="B18:B19"/>
    <mergeCell ref="A25:A26"/>
    <mergeCell ref="B25:B26"/>
  </mergeCells>
  <phoneticPr fontId="1" type="noConversion"/>
  <pageMargins left="0.78" right="0.52" top="0.56999999999999995" bottom="0.39370078740157483" header="0.27559055118110237" footer="0.39370078740157483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6"/>
    <pageSetUpPr fitToPage="1"/>
  </sheetPr>
  <dimension ref="A1:G26"/>
  <sheetViews>
    <sheetView workbookViewId="0">
      <selection activeCell="G26" sqref="G26"/>
    </sheetView>
  </sheetViews>
  <sheetFormatPr defaultRowHeight="14.25" outlineLevelRow="1" x14ac:dyDescent="0.2"/>
  <cols>
    <col min="1" max="1" width="6.85546875" style="14" customWidth="1"/>
    <col min="2" max="2" width="50.85546875" style="14" customWidth="1"/>
    <col min="3" max="3" width="17.28515625" style="14" customWidth="1"/>
    <col min="4" max="4" width="22" style="14" hidden="1" customWidth="1"/>
    <col min="5" max="5" width="10.5703125" style="14" hidden="1" customWidth="1"/>
    <col min="6" max="6" width="13" style="14" hidden="1" customWidth="1"/>
    <col min="7" max="7" width="23.28515625" style="14" customWidth="1"/>
    <col min="8" max="16384" width="9.140625" style="14"/>
  </cols>
  <sheetData>
    <row r="1" spans="1:7" ht="16.5" customHeight="1" outlineLevel="1" x14ac:dyDescent="0.2">
      <c r="A1" s="24"/>
      <c r="B1" s="58"/>
      <c r="C1" s="195" t="s">
        <v>161</v>
      </c>
      <c r="D1" s="195"/>
      <c r="E1" s="195"/>
      <c r="F1" s="195"/>
      <c r="G1" s="195"/>
    </row>
    <row r="2" spans="1:7" ht="15" customHeight="1" outlineLevel="1" x14ac:dyDescent="0.2">
      <c r="A2" s="24"/>
      <c r="B2" s="58"/>
      <c r="C2" s="184" t="s">
        <v>123</v>
      </c>
      <c r="D2" s="184"/>
      <c r="E2" s="184"/>
      <c r="F2" s="184"/>
      <c r="G2" s="184"/>
    </row>
    <row r="3" spans="1:7" ht="19.5" customHeight="1" outlineLevel="1" x14ac:dyDescent="0.2">
      <c r="A3" s="24"/>
      <c r="B3" s="58"/>
      <c r="C3" s="184" t="s">
        <v>150</v>
      </c>
      <c r="D3" s="184"/>
      <c r="E3" s="184"/>
      <c r="F3" s="184"/>
      <c r="G3" s="184"/>
    </row>
    <row r="4" spans="1:7" ht="14.25" customHeight="1" outlineLevel="1" x14ac:dyDescent="0.2">
      <c r="A4" s="24"/>
      <c r="B4" s="58"/>
      <c r="C4" s="189" t="s">
        <v>176</v>
      </c>
      <c r="D4" s="189"/>
      <c r="E4" s="189"/>
      <c r="F4" s="189"/>
      <c r="G4" s="189"/>
    </row>
    <row r="5" spans="1:7" outlineLevel="1" x14ac:dyDescent="0.2">
      <c r="A5" s="24"/>
      <c r="B5" s="187"/>
      <c r="C5" s="187"/>
      <c r="D5" s="187"/>
      <c r="E5" s="2"/>
      <c r="F5" s="2"/>
      <c r="G5" s="2"/>
    </row>
    <row r="6" spans="1:7" ht="18.75" outlineLevel="1" x14ac:dyDescent="0.2">
      <c r="A6" s="186" t="s">
        <v>126</v>
      </c>
      <c r="B6" s="186"/>
      <c r="C6" s="186"/>
      <c r="D6" s="186"/>
      <c r="E6" s="186"/>
      <c r="F6" s="186"/>
      <c r="G6" s="186"/>
    </row>
    <row r="7" spans="1:7" ht="21" customHeight="1" outlineLevel="1" x14ac:dyDescent="0.4">
      <c r="A7" s="188" t="s">
        <v>58</v>
      </c>
      <c r="B7" s="188"/>
      <c r="C7" s="188"/>
      <c r="D7" s="188"/>
      <c r="E7" s="188"/>
      <c r="F7" s="188"/>
      <c r="G7" s="188"/>
    </row>
    <row r="8" spans="1:7" ht="21" customHeight="1" x14ac:dyDescent="0.2">
      <c r="A8" s="185" t="s">
        <v>144</v>
      </c>
      <c r="B8" s="185"/>
      <c r="C8" s="185"/>
      <c r="D8" s="185"/>
      <c r="E8" s="185"/>
      <c r="F8" s="185"/>
      <c r="G8" s="185"/>
    </row>
    <row r="9" spans="1:7" ht="24" customHeight="1" x14ac:dyDescent="0.2">
      <c r="A9" s="199" t="s">
        <v>2</v>
      </c>
      <c r="B9" s="199"/>
      <c r="C9" s="199"/>
      <c r="D9" s="199"/>
      <c r="E9" s="199"/>
      <c r="F9" s="199"/>
      <c r="G9" s="199"/>
    </row>
    <row r="10" spans="1:7" ht="45.75" customHeight="1" x14ac:dyDescent="0.2">
      <c r="A10" s="78" t="s">
        <v>3</v>
      </c>
      <c r="B10" s="78" t="s">
        <v>67</v>
      </c>
      <c r="C10" s="104" t="s">
        <v>66</v>
      </c>
      <c r="D10" s="80" t="s">
        <v>103</v>
      </c>
      <c r="E10" s="105">
        <v>5.8000000000000003E-2</v>
      </c>
      <c r="F10" s="80" t="s">
        <v>79</v>
      </c>
      <c r="G10" s="80" t="s">
        <v>149</v>
      </c>
    </row>
    <row r="11" spans="1:7" s="35" customFormat="1" ht="24" customHeight="1" x14ac:dyDescent="0.2">
      <c r="A11" s="25">
        <v>1</v>
      </c>
      <c r="B11" s="37" t="s">
        <v>33</v>
      </c>
      <c r="C11" s="22"/>
      <c r="D11" s="34"/>
      <c r="E11" s="4"/>
      <c r="F11" s="4"/>
      <c r="G11" s="4"/>
    </row>
    <row r="12" spans="1:7" ht="18.75" customHeight="1" x14ac:dyDescent="0.2">
      <c r="A12" s="119" t="s">
        <v>5</v>
      </c>
      <c r="B12" s="120" t="s">
        <v>45</v>
      </c>
      <c r="C12" s="121" t="s">
        <v>42</v>
      </c>
      <c r="D12" s="122">
        <v>135</v>
      </c>
      <c r="E12" s="123">
        <f>D12*E10</f>
        <v>7.83</v>
      </c>
      <c r="F12" s="97">
        <f>D12+E12</f>
        <v>142.83000000000001</v>
      </c>
      <c r="G12" s="85">
        <v>145</v>
      </c>
    </row>
    <row r="13" spans="1:7" ht="15.75" customHeight="1" x14ac:dyDescent="0.2">
      <c r="A13" s="119" t="s">
        <v>6</v>
      </c>
      <c r="B13" s="120" t="s">
        <v>46</v>
      </c>
      <c r="C13" s="121" t="s">
        <v>42</v>
      </c>
      <c r="D13" s="122">
        <v>55</v>
      </c>
      <c r="E13" s="99" t="s">
        <v>80</v>
      </c>
      <c r="F13" s="99" t="s">
        <v>80</v>
      </c>
      <c r="G13" s="122">
        <v>60</v>
      </c>
    </row>
    <row r="14" spans="1:7" ht="15" customHeight="1" x14ac:dyDescent="0.2">
      <c r="A14" s="119" t="s">
        <v>7</v>
      </c>
      <c r="B14" s="120" t="s">
        <v>29</v>
      </c>
      <c r="C14" s="124" t="s">
        <v>40</v>
      </c>
      <c r="D14" s="122">
        <v>1150</v>
      </c>
      <c r="E14" s="97">
        <f>D14*E10</f>
        <v>66.7</v>
      </c>
      <c r="F14" s="97">
        <f>D14+E14</f>
        <v>1216.7</v>
      </c>
      <c r="G14" s="85">
        <v>1250</v>
      </c>
    </row>
    <row r="15" spans="1:7" ht="19.5" customHeight="1" x14ac:dyDescent="0.2">
      <c r="A15" s="197" t="s">
        <v>8</v>
      </c>
      <c r="B15" s="198" t="s">
        <v>166</v>
      </c>
      <c r="C15" s="200" t="s">
        <v>41</v>
      </c>
      <c r="D15" s="125" t="s">
        <v>157</v>
      </c>
      <c r="E15" s="97">
        <f>935*E10</f>
        <v>54.230000000000004</v>
      </c>
      <c r="F15" s="97">
        <f>935+E15</f>
        <v>989.23</v>
      </c>
      <c r="G15" s="85">
        <v>990</v>
      </c>
    </row>
    <row r="16" spans="1:7" ht="19.5" customHeight="1" x14ac:dyDescent="0.2">
      <c r="A16" s="197"/>
      <c r="B16" s="198"/>
      <c r="C16" s="201"/>
      <c r="D16" s="125" t="s">
        <v>158</v>
      </c>
      <c r="E16" s="97">
        <f>1535*E10</f>
        <v>89.03</v>
      </c>
      <c r="F16" s="97">
        <f>1535+E16</f>
        <v>1624.03</v>
      </c>
      <c r="G16" s="85">
        <v>1660</v>
      </c>
    </row>
    <row r="17" spans="1:7" ht="22.5" customHeight="1" x14ac:dyDescent="0.2">
      <c r="A17" s="82" t="s">
        <v>156</v>
      </c>
      <c r="B17" s="64" t="s">
        <v>107</v>
      </c>
      <c r="C17" s="8" t="s">
        <v>41</v>
      </c>
      <c r="D17" s="28">
        <v>2100</v>
      </c>
      <c r="E17" s="51" t="s">
        <v>80</v>
      </c>
      <c r="F17" s="51" t="s">
        <v>80</v>
      </c>
      <c r="G17" s="96">
        <v>2200</v>
      </c>
    </row>
    <row r="18" spans="1:7" ht="22.5" customHeight="1" x14ac:dyDescent="0.2">
      <c r="A18" s="82" t="s">
        <v>94</v>
      </c>
      <c r="B18" s="64" t="s">
        <v>76</v>
      </c>
      <c r="C18" s="8" t="s">
        <v>41</v>
      </c>
      <c r="D18" s="72"/>
      <c r="E18" s="172" t="s">
        <v>108</v>
      </c>
      <c r="F18" s="173"/>
      <c r="G18" s="96">
        <v>2300</v>
      </c>
    </row>
    <row r="19" spans="1:7" ht="22.5" customHeight="1" x14ac:dyDescent="0.2">
      <c r="A19" s="65"/>
      <c r="B19" s="66"/>
      <c r="C19" s="67"/>
      <c r="D19" s="68"/>
      <c r="E19" s="69"/>
      <c r="F19" s="69"/>
      <c r="G19" s="70"/>
    </row>
    <row r="20" spans="1:7" x14ac:dyDescent="0.2">
      <c r="A20" s="76"/>
      <c r="B20" s="58"/>
      <c r="C20" s="77"/>
    </row>
    <row r="22" spans="1:7" s="2" customFormat="1" x14ac:dyDescent="0.2">
      <c r="A22" s="24"/>
      <c r="B22" s="3"/>
      <c r="C22" s="3"/>
    </row>
    <row r="26" spans="1:7" x14ac:dyDescent="0.2">
      <c r="G26" s="81"/>
    </row>
  </sheetData>
  <mergeCells count="13">
    <mergeCell ref="E18:F18"/>
    <mergeCell ref="C1:G1"/>
    <mergeCell ref="C2:G2"/>
    <mergeCell ref="C3:G3"/>
    <mergeCell ref="C15:C16"/>
    <mergeCell ref="A15:A16"/>
    <mergeCell ref="B15:B16"/>
    <mergeCell ref="C4:G4"/>
    <mergeCell ref="B5:D5"/>
    <mergeCell ref="A6:G6"/>
    <mergeCell ref="A7:G7"/>
    <mergeCell ref="A8:G8"/>
    <mergeCell ref="A9:G9"/>
  </mergeCells>
  <phoneticPr fontId="0" type="noConversion"/>
  <pageMargins left="0.74803149606299213" right="0.43307086614173229" top="0.78740157480314965" bottom="0.98425196850393704" header="0.51181102362204722" footer="0.51181102362204722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workbookViewId="0">
      <selection activeCell="G22" sqref="G22"/>
    </sheetView>
  </sheetViews>
  <sheetFormatPr defaultRowHeight="14.25" outlineLevelRow="1" x14ac:dyDescent="0.2"/>
  <cols>
    <col min="1" max="1" width="7.140625" style="38" customWidth="1"/>
    <col min="2" max="2" width="50.5703125" style="14" customWidth="1"/>
    <col min="3" max="3" width="17.140625" style="14" customWidth="1"/>
    <col min="4" max="4" width="18.7109375" style="14" hidden="1" customWidth="1"/>
    <col min="5" max="5" width="0" style="14" hidden="1" customWidth="1"/>
    <col min="6" max="6" width="13.42578125" style="14" hidden="1" customWidth="1"/>
    <col min="7" max="7" width="19.5703125" style="14" customWidth="1"/>
    <col min="8" max="16384" width="9.140625" style="14"/>
  </cols>
  <sheetData>
    <row r="1" spans="1:7" outlineLevel="1" x14ac:dyDescent="0.2">
      <c r="A1" s="24"/>
      <c r="B1" s="58"/>
      <c r="C1" s="195" t="s">
        <v>160</v>
      </c>
      <c r="D1" s="195"/>
      <c r="E1" s="195"/>
      <c r="F1" s="195"/>
      <c r="G1" s="195"/>
    </row>
    <row r="2" spans="1:7" ht="12.75" customHeight="1" outlineLevel="1" x14ac:dyDescent="0.2">
      <c r="A2" s="24"/>
      <c r="B2" s="58"/>
      <c r="C2" s="184" t="s">
        <v>123</v>
      </c>
      <c r="D2" s="184"/>
      <c r="E2" s="184"/>
      <c r="F2" s="184"/>
      <c r="G2" s="184"/>
    </row>
    <row r="3" spans="1:7" ht="13.5" customHeight="1" outlineLevel="1" x14ac:dyDescent="0.2">
      <c r="A3" s="24"/>
      <c r="B3" s="58"/>
      <c r="C3" s="184" t="s">
        <v>150</v>
      </c>
      <c r="D3" s="184"/>
      <c r="E3" s="184"/>
      <c r="F3" s="184"/>
      <c r="G3" s="184"/>
    </row>
    <row r="4" spans="1:7" ht="15" customHeight="1" outlineLevel="1" x14ac:dyDescent="0.2">
      <c r="A4" s="24"/>
      <c r="B4" s="58"/>
      <c r="C4" s="92" t="s">
        <v>159</v>
      </c>
      <c r="D4" s="92"/>
      <c r="E4" s="92"/>
      <c r="F4" s="92"/>
      <c r="G4" s="92" t="s">
        <v>148</v>
      </c>
    </row>
    <row r="5" spans="1:7" outlineLevel="1" x14ac:dyDescent="0.2">
      <c r="A5" s="24"/>
      <c r="B5" s="187"/>
      <c r="C5" s="187"/>
      <c r="D5" s="187"/>
      <c r="E5" s="2"/>
      <c r="F5" s="2"/>
    </row>
    <row r="6" spans="1:7" ht="19.5" customHeight="1" outlineLevel="1" x14ac:dyDescent="0.2">
      <c r="A6" s="186" t="s">
        <v>126</v>
      </c>
      <c r="B6" s="186"/>
      <c r="C6" s="186"/>
      <c r="D6" s="186"/>
      <c r="E6" s="186"/>
      <c r="F6" s="186"/>
      <c r="G6" s="186"/>
    </row>
    <row r="7" spans="1:7" ht="21" customHeight="1" outlineLevel="1" x14ac:dyDescent="0.4">
      <c r="A7" s="167" t="s">
        <v>58</v>
      </c>
      <c r="B7" s="167"/>
      <c r="C7" s="167"/>
      <c r="D7" s="167"/>
      <c r="E7" s="167"/>
      <c r="F7" s="167"/>
      <c r="G7" s="33"/>
    </row>
    <row r="8" spans="1:7" ht="21" customHeight="1" x14ac:dyDescent="0.2">
      <c r="A8" s="185" t="s">
        <v>144</v>
      </c>
      <c r="B8" s="185"/>
      <c r="C8" s="185"/>
      <c r="D8" s="185"/>
      <c r="E8" s="185"/>
      <c r="F8" s="185"/>
    </row>
    <row r="9" spans="1:7" ht="26.25" customHeight="1" x14ac:dyDescent="0.2">
      <c r="A9" s="199" t="s">
        <v>34</v>
      </c>
      <c r="B9" s="199"/>
      <c r="C9" s="199"/>
      <c r="D9" s="199"/>
      <c r="E9" s="199"/>
      <c r="F9" s="199"/>
    </row>
    <row r="10" spans="1:7" ht="43.5" customHeight="1" x14ac:dyDescent="0.2">
      <c r="A10" s="78" t="s">
        <v>3</v>
      </c>
      <c r="B10" s="78" t="s">
        <v>67</v>
      </c>
      <c r="C10" s="104" t="s">
        <v>66</v>
      </c>
      <c r="D10" s="80" t="s">
        <v>103</v>
      </c>
      <c r="E10" s="105">
        <v>5.8000000000000003E-2</v>
      </c>
      <c r="F10" s="80" t="s">
        <v>79</v>
      </c>
      <c r="G10" s="80" t="s">
        <v>149</v>
      </c>
    </row>
    <row r="11" spans="1:7" s="16" customFormat="1" ht="21.75" customHeight="1" x14ac:dyDescent="0.2">
      <c r="A11" s="25">
        <v>1</v>
      </c>
      <c r="B11" s="37" t="s">
        <v>26</v>
      </c>
      <c r="C11" s="11"/>
      <c r="D11" s="7"/>
      <c r="E11" s="4"/>
      <c r="F11" s="4"/>
      <c r="G11" s="7"/>
    </row>
    <row r="12" spans="1:7" ht="33" customHeight="1" x14ac:dyDescent="0.2">
      <c r="A12" s="119" t="s">
        <v>5</v>
      </c>
      <c r="B12" s="120" t="s">
        <v>29</v>
      </c>
      <c r="C12" s="124" t="s">
        <v>40</v>
      </c>
      <c r="D12" s="126">
        <v>1900</v>
      </c>
      <c r="E12" s="97">
        <f>D12*E10</f>
        <v>110.2</v>
      </c>
      <c r="F12" s="97">
        <f>D12+E12</f>
        <v>2010.2</v>
      </c>
      <c r="G12" s="109" t="s">
        <v>152</v>
      </c>
    </row>
    <row r="13" spans="1:7" ht="27" customHeight="1" x14ac:dyDescent="0.2">
      <c r="A13" s="119" t="s">
        <v>6</v>
      </c>
      <c r="B13" s="120" t="s">
        <v>166</v>
      </c>
      <c r="C13" s="121" t="s">
        <v>41</v>
      </c>
      <c r="D13" s="126">
        <v>2135</v>
      </c>
      <c r="E13" s="97">
        <f>D13*E10</f>
        <v>123.83000000000001</v>
      </c>
      <c r="F13" s="97">
        <f>D13+E13</f>
        <v>2258.83</v>
      </c>
      <c r="G13" s="110">
        <v>3400</v>
      </c>
    </row>
    <row r="14" spans="1:7" s="16" customFormat="1" ht="24" customHeight="1" x14ac:dyDescent="0.4">
      <c r="A14" s="25">
        <v>2</v>
      </c>
      <c r="B14" s="37" t="s">
        <v>35</v>
      </c>
      <c r="C14" s="11"/>
      <c r="D14" s="54"/>
      <c r="E14" s="7"/>
      <c r="F14" s="7"/>
      <c r="G14" s="7"/>
    </row>
    <row r="15" spans="1:7" ht="21.75" customHeight="1" x14ac:dyDescent="0.2">
      <c r="A15" s="127" t="s">
        <v>16</v>
      </c>
      <c r="B15" s="120" t="s">
        <v>45</v>
      </c>
      <c r="C15" s="124" t="s">
        <v>100</v>
      </c>
      <c r="D15" s="128">
        <v>135</v>
      </c>
      <c r="E15" s="78">
        <f>D15*E10</f>
        <v>7.83</v>
      </c>
      <c r="F15" s="129">
        <f>D15+E15</f>
        <v>142.83000000000001</v>
      </c>
      <c r="G15" s="130">
        <v>145</v>
      </c>
    </row>
    <row r="16" spans="1:7" ht="19.5" customHeight="1" x14ac:dyDescent="0.2">
      <c r="A16" s="127" t="s">
        <v>17</v>
      </c>
      <c r="B16" s="120" t="s">
        <v>46</v>
      </c>
      <c r="C16" s="124" t="s">
        <v>42</v>
      </c>
      <c r="D16" s="128">
        <v>135</v>
      </c>
      <c r="E16" s="78">
        <f>D16*E10</f>
        <v>7.83</v>
      </c>
      <c r="F16" s="129">
        <f>D16+E16</f>
        <v>142.83000000000001</v>
      </c>
      <c r="G16" s="130">
        <v>140</v>
      </c>
    </row>
    <row r="17" spans="1:7" ht="21.75" customHeight="1" x14ac:dyDescent="0.2">
      <c r="A17" s="127" t="s">
        <v>18</v>
      </c>
      <c r="B17" s="131" t="s">
        <v>101</v>
      </c>
      <c r="C17" s="124" t="s">
        <v>40</v>
      </c>
      <c r="D17" s="128">
        <v>935</v>
      </c>
      <c r="E17" s="132" t="s">
        <v>80</v>
      </c>
      <c r="F17" s="129"/>
      <c r="G17" s="133">
        <v>970</v>
      </c>
    </row>
    <row r="18" spans="1:7" ht="18" customHeight="1" x14ac:dyDescent="0.2">
      <c r="A18" s="127" t="s">
        <v>20</v>
      </c>
      <c r="B18" s="120" t="s">
        <v>166</v>
      </c>
      <c r="C18" s="124" t="s">
        <v>41</v>
      </c>
      <c r="D18" s="128">
        <v>1335</v>
      </c>
      <c r="E18" s="78">
        <f>D18*E10</f>
        <v>77.430000000000007</v>
      </c>
      <c r="F18" s="129">
        <f>D18+E18</f>
        <v>1412.43</v>
      </c>
      <c r="G18" s="134">
        <v>1455</v>
      </c>
    </row>
    <row r="19" spans="1:7" ht="27.75" customHeight="1" x14ac:dyDescent="0.2">
      <c r="A19" s="4">
        <v>3</v>
      </c>
      <c r="B19" s="27" t="s">
        <v>68</v>
      </c>
      <c r="C19" s="109" t="s">
        <v>40</v>
      </c>
      <c r="D19" s="72"/>
      <c r="E19" s="172" t="s">
        <v>122</v>
      </c>
      <c r="F19" s="173"/>
      <c r="G19" s="96">
        <v>415</v>
      </c>
    </row>
    <row r="20" spans="1:7" x14ac:dyDescent="0.2">
      <c r="D20" s="71"/>
      <c r="E20" s="71"/>
      <c r="F20" s="71"/>
    </row>
    <row r="21" spans="1:7" ht="25.5" customHeight="1" x14ac:dyDescent="0.2">
      <c r="A21" s="76"/>
      <c r="B21" s="58"/>
      <c r="C21" s="77"/>
    </row>
    <row r="23" spans="1:7" s="2" customFormat="1" x14ac:dyDescent="0.2">
      <c r="A23" s="53"/>
      <c r="B23" s="3"/>
      <c r="C23" s="3"/>
    </row>
  </sheetData>
  <mergeCells count="8">
    <mergeCell ref="A8:F8"/>
    <mergeCell ref="A9:F9"/>
    <mergeCell ref="E19:F19"/>
    <mergeCell ref="B5:D5"/>
    <mergeCell ref="C1:G1"/>
    <mergeCell ref="C2:G2"/>
    <mergeCell ref="C3:G3"/>
    <mergeCell ref="A6:G6"/>
  </mergeCells>
  <pageMargins left="0.7" right="0.7" top="0.75" bottom="0.75" header="0.3" footer="0.3"/>
  <pageSetup paperSize="9" scale="9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  <pageSetUpPr fitToPage="1"/>
  </sheetPr>
  <dimension ref="A1:G22"/>
  <sheetViews>
    <sheetView workbookViewId="0">
      <selection activeCell="G27" sqref="G27"/>
    </sheetView>
  </sheetViews>
  <sheetFormatPr defaultRowHeight="14.25" outlineLevelRow="1" x14ac:dyDescent="0.2"/>
  <cols>
    <col min="1" max="1" width="7.42578125" style="14" customWidth="1"/>
    <col min="2" max="2" width="50.5703125" style="14" customWidth="1"/>
    <col min="3" max="3" width="19.85546875" style="14" customWidth="1"/>
    <col min="4" max="4" width="19.7109375" style="14" hidden="1" customWidth="1"/>
    <col min="5" max="5" width="0" style="14" hidden="1" customWidth="1"/>
    <col min="6" max="6" width="13.28515625" style="14" hidden="1" customWidth="1"/>
    <col min="7" max="7" width="20.28515625" style="14" customWidth="1"/>
    <col min="8" max="16384" width="9.140625" style="14"/>
  </cols>
  <sheetData>
    <row r="1" spans="1:7" outlineLevel="1" x14ac:dyDescent="0.2">
      <c r="A1" s="24"/>
      <c r="B1" s="58"/>
      <c r="C1" s="195" t="s">
        <v>73</v>
      </c>
      <c r="D1" s="195"/>
      <c r="E1" s="195"/>
      <c r="F1" s="195"/>
      <c r="G1" s="195"/>
    </row>
    <row r="2" spans="1:7" ht="15.75" customHeight="1" outlineLevel="1" x14ac:dyDescent="0.2">
      <c r="A2" s="24"/>
      <c r="B2" s="58"/>
      <c r="C2" s="195" t="s">
        <v>123</v>
      </c>
      <c r="D2" s="195"/>
      <c r="E2" s="195"/>
      <c r="F2" s="195"/>
      <c r="G2" s="195"/>
    </row>
    <row r="3" spans="1:7" ht="18" customHeight="1" outlineLevel="1" x14ac:dyDescent="0.2">
      <c r="A3" s="24"/>
      <c r="B3" s="58"/>
      <c r="C3" s="195" t="s">
        <v>124</v>
      </c>
      <c r="D3" s="195"/>
      <c r="E3" s="195"/>
      <c r="F3" s="195"/>
      <c r="G3" s="195"/>
    </row>
    <row r="4" spans="1:7" ht="18" customHeight="1" outlineLevel="1" x14ac:dyDescent="0.2">
      <c r="A4" s="24"/>
      <c r="B4" s="58"/>
      <c r="C4" s="195" t="s">
        <v>104</v>
      </c>
      <c r="D4" s="195"/>
      <c r="E4" s="195"/>
      <c r="F4" s="195"/>
      <c r="G4" s="195"/>
    </row>
    <row r="5" spans="1:7" ht="15.75" customHeight="1" outlineLevel="1" x14ac:dyDescent="0.2">
      <c r="A5" s="24"/>
      <c r="B5" s="187"/>
      <c r="C5" s="187"/>
      <c r="D5" s="187"/>
      <c r="E5" s="2"/>
      <c r="F5" s="2"/>
      <c r="G5" s="2"/>
    </row>
    <row r="6" spans="1:7" ht="18.75" outlineLevel="1" x14ac:dyDescent="0.2">
      <c r="A6" s="186" t="s">
        <v>126</v>
      </c>
      <c r="B6" s="186"/>
      <c r="C6" s="186"/>
      <c r="D6" s="186"/>
      <c r="E6" s="186"/>
      <c r="F6" s="186"/>
      <c r="G6" s="186"/>
    </row>
    <row r="7" spans="1:7" ht="20.25" customHeight="1" x14ac:dyDescent="0.4">
      <c r="A7" s="188" t="s">
        <v>58</v>
      </c>
      <c r="B7" s="188"/>
      <c r="C7" s="188"/>
      <c r="D7" s="188"/>
      <c r="E7" s="188"/>
      <c r="F7" s="188"/>
      <c r="G7" s="188"/>
    </row>
    <row r="8" spans="1:7" ht="20.25" customHeight="1" x14ac:dyDescent="0.2">
      <c r="A8" s="185" t="s">
        <v>144</v>
      </c>
      <c r="B8" s="185"/>
      <c r="C8" s="185"/>
      <c r="D8" s="185"/>
      <c r="E8" s="185"/>
      <c r="F8" s="185"/>
      <c r="G8" s="185"/>
    </row>
    <row r="9" spans="1:7" ht="24" customHeight="1" x14ac:dyDescent="0.2">
      <c r="A9" s="199" t="s">
        <v>1</v>
      </c>
      <c r="B9" s="199"/>
      <c r="C9" s="199"/>
      <c r="D9" s="199"/>
      <c r="E9" s="199"/>
      <c r="F9" s="199"/>
      <c r="G9" s="199"/>
    </row>
    <row r="10" spans="1:7" ht="43.5" customHeight="1" x14ac:dyDescent="0.2">
      <c r="A10" s="78" t="s">
        <v>3</v>
      </c>
      <c r="B10" s="78" t="s">
        <v>67</v>
      </c>
      <c r="C10" s="104" t="s">
        <v>66</v>
      </c>
      <c r="D10" s="80" t="s">
        <v>103</v>
      </c>
      <c r="E10" s="105">
        <v>5.8000000000000003E-2</v>
      </c>
      <c r="F10" s="80" t="s">
        <v>79</v>
      </c>
      <c r="G10" s="80" t="s">
        <v>162</v>
      </c>
    </row>
    <row r="11" spans="1:7" s="16" customFormat="1" ht="20.25" customHeight="1" x14ac:dyDescent="0.2">
      <c r="A11" s="25">
        <v>1</v>
      </c>
      <c r="B11" s="37" t="s">
        <v>36</v>
      </c>
      <c r="C11" s="11"/>
      <c r="D11" s="7"/>
      <c r="E11" s="4"/>
      <c r="F11" s="4"/>
      <c r="G11" s="4"/>
    </row>
    <row r="12" spans="1:7" ht="25.5" customHeight="1" x14ac:dyDescent="0.2">
      <c r="A12" s="119" t="s">
        <v>5</v>
      </c>
      <c r="B12" s="120" t="s">
        <v>45</v>
      </c>
      <c r="C12" s="121" t="s">
        <v>42</v>
      </c>
      <c r="D12" s="122">
        <v>85</v>
      </c>
      <c r="E12" s="78">
        <f>D12*E10</f>
        <v>4.9300000000000006</v>
      </c>
      <c r="F12" s="97">
        <f>D12+E12</f>
        <v>89.93</v>
      </c>
      <c r="G12" s="130">
        <v>95</v>
      </c>
    </row>
    <row r="13" spans="1:7" ht="24" customHeight="1" x14ac:dyDescent="0.2">
      <c r="A13" s="119" t="s">
        <v>6</v>
      </c>
      <c r="B13" s="120" t="s">
        <v>46</v>
      </c>
      <c r="C13" s="121" t="s">
        <v>42</v>
      </c>
      <c r="D13" s="122">
        <v>45</v>
      </c>
      <c r="E13" s="78">
        <f>D13*E10</f>
        <v>2.6100000000000003</v>
      </c>
      <c r="F13" s="97">
        <f>D13+E13</f>
        <v>47.61</v>
      </c>
      <c r="G13" s="130">
        <v>50</v>
      </c>
    </row>
    <row r="14" spans="1:7" ht="29.25" customHeight="1" x14ac:dyDescent="0.2">
      <c r="A14" s="119" t="s">
        <v>7</v>
      </c>
      <c r="B14" s="120" t="s">
        <v>29</v>
      </c>
      <c r="C14" s="124" t="s">
        <v>40</v>
      </c>
      <c r="D14" s="122">
        <v>435</v>
      </c>
      <c r="E14" s="78">
        <f>D14*E10</f>
        <v>25.23</v>
      </c>
      <c r="F14" s="97">
        <f>D14+E14</f>
        <v>460.23</v>
      </c>
      <c r="G14" s="130">
        <v>480</v>
      </c>
    </row>
    <row r="15" spans="1:7" ht="19.5" customHeight="1" x14ac:dyDescent="0.2">
      <c r="A15" s="119" t="s">
        <v>8</v>
      </c>
      <c r="B15" s="120" t="s">
        <v>166</v>
      </c>
      <c r="C15" s="121" t="s">
        <v>41</v>
      </c>
      <c r="D15" s="122">
        <v>570</v>
      </c>
      <c r="E15" s="78">
        <f>D15*E10</f>
        <v>33.06</v>
      </c>
      <c r="F15" s="97">
        <f>D15+E15</f>
        <v>603.05999999999995</v>
      </c>
      <c r="G15" s="130">
        <v>625</v>
      </c>
    </row>
    <row r="16" spans="1:7" ht="35.25" hidden="1" customHeight="1" x14ac:dyDescent="0.2">
      <c r="A16" s="36" t="s">
        <v>102</v>
      </c>
      <c r="B16" s="39" t="s">
        <v>48</v>
      </c>
      <c r="C16" s="13" t="s">
        <v>47</v>
      </c>
      <c r="D16" s="40" t="s">
        <v>69</v>
      </c>
      <c r="E16" s="202" t="s">
        <v>109</v>
      </c>
      <c r="F16" s="203"/>
      <c r="G16" s="62" t="s">
        <v>80</v>
      </c>
    </row>
    <row r="17" spans="1:7" s="41" customFormat="1" ht="21.75" customHeight="1" x14ac:dyDescent="0.2">
      <c r="A17" s="42">
        <v>2</v>
      </c>
      <c r="B17" s="37" t="s">
        <v>68</v>
      </c>
      <c r="C17" s="124" t="s">
        <v>40</v>
      </c>
      <c r="D17" s="114"/>
      <c r="E17" s="178" t="s">
        <v>122</v>
      </c>
      <c r="F17" s="179"/>
      <c r="G17" s="114">
        <v>300</v>
      </c>
    </row>
    <row r="19" spans="1:7" x14ac:dyDescent="0.2">
      <c r="A19" s="76"/>
      <c r="B19" s="58"/>
      <c r="C19" s="77"/>
    </row>
    <row r="22" spans="1:7" s="2" customFormat="1" x14ac:dyDescent="0.2">
      <c r="A22" s="24"/>
      <c r="B22" s="3"/>
      <c r="C22" s="3"/>
    </row>
  </sheetData>
  <mergeCells count="11">
    <mergeCell ref="A6:G6"/>
    <mergeCell ref="C1:G1"/>
    <mergeCell ref="C2:G2"/>
    <mergeCell ref="C3:G3"/>
    <mergeCell ref="C4:G4"/>
    <mergeCell ref="B5:D5"/>
    <mergeCell ref="A7:G7"/>
    <mergeCell ref="A8:G8"/>
    <mergeCell ref="A9:G9"/>
    <mergeCell ref="E17:F17"/>
    <mergeCell ref="E16:F16"/>
  </mergeCells>
  <phoneticPr fontId="1" type="noConversion"/>
  <pageMargins left="0.78740157480314965" right="0.43" top="0.5" bottom="0.98425196850393704" header="0.27559055118110237" footer="0.5118110236220472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4"/>
    <pageSetUpPr fitToPage="1"/>
  </sheetPr>
  <dimension ref="A1:G26"/>
  <sheetViews>
    <sheetView workbookViewId="0">
      <selection activeCell="K13" sqref="K13"/>
    </sheetView>
  </sheetViews>
  <sheetFormatPr defaultRowHeight="14.25" outlineLevelRow="1" x14ac:dyDescent="0.2"/>
  <cols>
    <col min="1" max="1" width="7" style="14" customWidth="1"/>
    <col min="2" max="2" width="50.85546875" style="14" customWidth="1"/>
    <col min="3" max="3" width="15.42578125" style="14" customWidth="1"/>
    <col min="4" max="4" width="21.140625" style="14" hidden="1" customWidth="1"/>
    <col min="5" max="5" width="10.42578125" style="14" hidden="1" customWidth="1"/>
    <col min="6" max="6" width="13.5703125" style="14" hidden="1" customWidth="1"/>
    <col min="7" max="7" width="25.42578125" style="14" customWidth="1"/>
    <col min="8" max="16384" width="9.140625" style="14"/>
  </cols>
  <sheetData>
    <row r="1" spans="1:7" outlineLevel="1" x14ac:dyDescent="0.2">
      <c r="A1" s="24"/>
      <c r="B1" s="58"/>
      <c r="C1" s="195" t="s">
        <v>74</v>
      </c>
      <c r="D1" s="195"/>
      <c r="E1" s="195"/>
      <c r="F1" s="195"/>
      <c r="G1" s="195"/>
    </row>
    <row r="2" spans="1:7" ht="15" customHeight="1" outlineLevel="1" x14ac:dyDescent="0.2">
      <c r="A2" s="24"/>
      <c r="B2" s="58"/>
      <c r="C2" s="195" t="s">
        <v>123</v>
      </c>
      <c r="D2" s="195"/>
      <c r="E2" s="195"/>
      <c r="F2" s="195"/>
      <c r="G2" s="195"/>
    </row>
    <row r="3" spans="1:7" ht="15.75" customHeight="1" outlineLevel="1" x14ac:dyDescent="0.2">
      <c r="A3" s="24"/>
      <c r="B3" s="58"/>
      <c r="C3" s="195" t="s">
        <v>124</v>
      </c>
      <c r="D3" s="195"/>
      <c r="E3" s="195"/>
      <c r="F3" s="195"/>
      <c r="G3" s="195"/>
    </row>
    <row r="4" spans="1:7" ht="18" customHeight="1" outlineLevel="1" x14ac:dyDescent="0.2">
      <c r="A4" s="24"/>
      <c r="B4" s="58"/>
      <c r="C4" s="195" t="s">
        <v>104</v>
      </c>
      <c r="D4" s="195"/>
      <c r="E4" s="195"/>
      <c r="F4" s="195"/>
      <c r="G4" s="195"/>
    </row>
    <row r="5" spans="1:7" ht="15.75" customHeight="1" outlineLevel="1" x14ac:dyDescent="0.2">
      <c r="A5" s="24"/>
      <c r="B5" s="187"/>
      <c r="C5" s="187"/>
      <c r="D5" s="187"/>
      <c r="E5" s="2"/>
      <c r="F5" s="2"/>
      <c r="G5" s="2"/>
    </row>
    <row r="6" spans="1:7" ht="18.75" outlineLevel="1" x14ac:dyDescent="0.2">
      <c r="A6" s="186" t="s">
        <v>126</v>
      </c>
      <c r="B6" s="186"/>
      <c r="C6" s="186"/>
      <c r="D6" s="186"/>
      <c r="E6" s="186"/>
      <c r="F6" s="186"/>
      <c r="G6" s="186"/>
    </row>
    <row r="7" spans="1:7" ht="18.75" customHeight="1" x14ac:dyDescent="0.4">
      <c r="A7" s="188" t="s">
        <v>58</v>
      </c>
      <c r="B7" s="188"/>
      <c r="C7" s="188"/>
      <c r="D7" s="188"/>
      <c r="E7" s="188"/>
      <c r="F7" s="188"/>
      <c r="G7" s="188"/>
    </row>
    <row r="8" spans="1:7" ht="19.5" customHeight="1" x14ac:dyDescent="0.2">
      <c r="A8" s="185" t="s">
        <v>144</v>
      </c>
      <c r="B8" s="185"/>
      <c r="C8" s="185"/>
      <c r="D8" s="185"/>
      <c r="E8" s="185"/>
      <c r="F8" s="185"/>
      <c r="G8" s="185"/>
    </row>
    <row r="9" spans="1:7" ht="23.25" customHeight="1" x14ac:dyDescent="0.2">
      <c r="A9" s="199" t="s">
        <v>37</v>
      </c>
      <c r="B9" s="199"/>
      <c r="C9" s="199"/>
      <c r="D9" s="199"/>
      <c r="E9" s="199"/>
      <c r="F9" s="199"/>
      <c r="G9" s="199"/>
    </row>
    <row r="10" spans="1:7" ht="40.5" customHeight="1" x14ac:dyDescent="0.2">
      <c r="A10" s="78" t="s">
        <v>3</v>
      </c>
      <c r="B10" s="78" t="s">
        <v>67</v>
      </c>
      <c r="C10" s="104" t="s">
        <v>66</v>
      </c>
      <c r="D10" s="80" t="s">
        <v>103</v>
      </c>
      <c r="E10" s="105">
        <v>5.8000000000000003E-2</v>
      </c>
      <c r="F10" s="80" t="s">
        <v>79</v>
      </c>
      <c r="G10" s="80" t="s">
        <v>155</v>
      </c>
    </row>
    <row r="11" spans="1:7" s="16" customFormat="1" ht="21.75" customHeight="1" x14ac:dyDescent="0.2">
      <c r="A11" s="25">
        <v>1</v>
      </c>
      <c r="B11" s="37" t="s">
        <v>38</v>
      </c>
      <c r="C11" s="11"/>
      <c r="D11" s="7"/>
      <c r="E11" s="4"/>
      <c r="F11" s="4"/>
      <c r="G11" s="4"/>
    </row>
    <row r="12" spans="1:7" ht="34.5" customHeight="1" x14ac:dyDescent="0.2">
      <c r="A12" s="119" t="s">
        <v>5</v>
      </c>
      <c r="B12" s="131" t="s">
        <v>49</v>
      </c>
      <c r="C12" s="121" t="s">
        <v>42</v>
      </c>
      <c r="D12" s="122">
        <v>30</v>
      </c>
      <c r="E12" s="99" t="s">
        <v>80</v>
      </c>
      <c r="F12" s="99" t="s">
        <v>80</v>
      </c>
      <c r="G12" s="122">
        <v>30</v>
      </c>
    </row>
    <row r="13" spans="1:7" ht="33" customHeight="1" x14ac:dyDescent="0.2">
      <c r="A13" s="119" t="s">
        <v>6</v>
      </c>
      <c r="B13" s="131" t="s">
        <v>50</v>
      </c>
      <c r="C13" s="121" t="s">
        <v>42</v>
      </c>
      <c r="D13" s="122">
        <v>50</v>
      </c>
      <c r="E13" s="99" t="s">
        <v>80</v>
      </c>
      <c r="F13" s="99" t="s">
        <v>80</v>
      </c>
      <c r="G13" s="122">
        <v>50</v>
      </c>
    </row>
    <row r="14" spans="1:7" ht="30.75" customHeight="1" x14ac:dyDescent="0.2">
      <c r="A14" s="119" t="s">
        <v>7</v>
      </c>
      <c r="B14" s="120" t="s">
        <v>166</v>
      </c>
      <c r="C14" s="121" t="s">
        <v>41</v>
      </c>
      <c r="D14" s="122">
        <v>1335</v>
      </c>
      <c r="E14" s="99" t="s">
        <v>80</v>
      </c>
      <c r="F14" s="99" t="s">
        <v>80</v>
      </c>
      <c r="G14" s="122">
        <v>1380</v>
      </c>
    </row>
    <row r="15" spans="1:7" ht="60" customHeight="1" x14ac:dyDescent="0.3">
      <c r="A15" s="119" t="s">
        <v>8</v>
      </c>
      <c r="B15" s="135" t="s">
        <v>48</v>
      </c>
      <c r="C15" s="124" t="s">
        <v>47</v>
      </c>
      <c r="D15" s="136" t="s">
        <v>163</v>
      </c>
      <c r="E15" s="99" t="s">
        <v>80</v>
      </c>
      <c r="F15" s="99" t="s">
        <v>80</v>
      </c>
      <c r="G15" s="80" t="s">
        <v>163</v>
      </c>
    </row>
    <row r="16" spans="1:7" ht="21.75" customHeight="1" x14ac:dyDescent="0.2">
      <c r="A16" s="119" t="s">
        <v>9</v>
      </c>
      <c r="B16" s="112" t="s">
        <v>21</v>
      </c>
      <c r="C16" s="121" t="s">
        <v>41</v>
      </c>
      <c r="D16" s="122">
        <v>450</v>
      </c>
      <c r="E16" s="99" t="s">
        <v>80</v>
      </c>
      <c r="F16" s="99" t="s">
        <v>80</v>
      </c>
      <c r="G16" s="122">
        <v>470</v>
      </c>
    </row>
    <row r="18" spans="1:3" hidden="1" x14ac:dyDescent="0.2"/>
    <row r="19" spans="1:3" x14ac:dyDescent="0.2">
      <c r="A19" s="92" t="s">
        <v>51</v>
      </c>
      <c r="B19" s="92"/>
      <c r="C19" s="92"/>
    </row>
    <row r="20" spans="1:3" x14ac:dyDescent="0.2">
      <c r="A20" s="137" t="s">
        <v>52</v>
      </c>
      <c r="B20" s="92" t="s">
        <v>53</v>
      </c>
      <c r="C20" s="92"/>
    </row>
    <row r="21" spans="1:3" x14ac:dyDescent="0.2">
      <c r="A21" s="92"/>
      <c r="B21" s="92" t="s">
        <v>54</v>
      </c>
      <c r="C21" s="92"/>
    </row>
    <row r="24" spans="1:3" x14ac:dyDescent="0.2">
      <c r="A24" s="76"/>
      <c r="B24" s="58"/>
      <c r="C24" s="77"/>
    </row>
    <row r="26" spans="1:3" s="2" customFormat="1" x14ac:dyDescent="0.2">
      <c r="A26" s="24"/>
      <c r="B26" s="3"/>
      <c r="C26" s="3"/>
    </row>
  </sheetData>
  <mergeCells count="9">
    <mergeCell ref="A9:G9"/>
    <mergeCell ref="C1:G1"/>
    <mergeCell ref="C2:G2"/>
    <mergeCell ref="C3:G3"/>
    <mergeCell ref="C4:G4"/>
    <mergeCell ref="B5:D5"/>
    <mergeCell ref="A6:G6"/>
    <mergeCell ref="A7:G7"/>
    <mergeCell ref="A8:G8"/>
  </mergeCells>
  <phoneticPr fontId="1" type="noConversion"/>
  <pageMargins left="0.78740157480314965" right="0.34" top="0.47244094488188981" bottom="0.98425196850393704" header="0.35433070866141736" footer="0.51181102362204722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E854D-8BB7-47DD-9E0F-B3A1A52D31F2}">
  <sheetPr>
    <pageSetUpPr fitToPage="1"/>
  </sheetPr>
  <dimension ref="A1:I18"/>
  <sheetViews>
    <sheetView workbookViewId="0">
      <selection activeCell="D23" sqref="D23"/>
    </sheetView>
  </sheetViews>
  <sheetFormatPr defaultRowHeight="12.75" x14ac:dyDescent="0.2"/>
  <cols>
    <col min="1" max="1" width="6.85546875" customWidth="1"/>
    <col min="4" max="4" width="31.85546875" customWidth="1"/>
    <col min="5" max="5" width="17.85546875" customWidth="1"/>
    <col min="6" max="6" width="21.85546875" customWidth="1"/>
  </cols>
  <sheetData>
    <row r="1" spans="1:9" x14ac:dyDescent="0.2">
      <c r="E1" s="184" t="s">
        <v>170</v>
      </c>
      <c r="F1" s="184"/>
      <c r="G1" s="142"/>
      <c r="H1" s="142"/>
      <c r="I1" s="142"/>
    </row>
    <row r="2" spans="1:9" ht="12.75" customHeight="1" x14ac:dyDescent="0.2">
      <c r="E2" s="184" t="s">
        <v>123</v>
      </c>
      <c r="F2" s="184"/>
      <c r="G2" s="142"/>
      <c r="H2" s="142"/>
      <c r="I2" s="142"/>
    </row>
    <row r="3" spans="1:9" ht="12.75" customHeight="1" x14ac:dyDescent="0.2">
      <c r="E3" s="184" t="s">
        <v>124</v>
      </c>
      <c r="F3" s="184"/>
      <c r="G3" s="142"/>
      <c r="H3" s="142"/>
      <c r="I3" s="142"/>
    </row>
    <row r="4" spans="1:9" x14ac:dyDescent="0.2">
      <c r="E4" s="195" t="s">
        <v>104</v>
      </c>
      <c r="F4" s="195"/>
      <c r="G4" s="142"/>
      <c r="H4" s="142"/>
      <c r="I4" s="142"/>
    </row>
    <row r="6" spans="1:9" ht="18.75" x14ac:dyDescent="0.2">
      <c r="A6" s="186" t="s">
        <v>126</v>
      </c>
      <c r="B6" s="186"/>
      <c r="C6" s="186"/>
      <c r="D6" s="186"/>
      <c r="E6" s="186"/>
      <c r="F6" s="186"/>
      <c r="G6" s="14"/>
    </row>
    <row r="7" spans="1:9" ht="18.75" x14ac:dyDescent="0.4">
      <c r="A7" s="167" t="s">
        <v>58</v>
      </c>
      <c r="B7" s="167"/>
      <c r="C7" s="167"/>
      <c r="D7" s="167"/>
      <c r="E7" s="167"/>
      <c r="F7" s="167"/>
      <c r="G7" s="14"/>
    </row>
    <row r="8" spans="1:9" ht="18.75" x14ac:dyDescent="0.2">
      <c r="A8" s="185" t="s">
        <v>144</v>
      </c>
      <c r="B8" s="185"/>
      <c r="C8" s="185"/>
      <c r="D8" s="185"/>
      <c r="E8" s="185"/>
      <c r="F8" s="185"/>
      <c r="G8" s="14"/>
    </row>
    <row r="9" spans="1:9" ht="18.75" x14ac:dyDescent="0.2">
      <c r="A9" s="207" t="s">
        <v>134</v>
      </c>
      <c r="B9" s="207"/>
      <c r="C9" s="207"/>
      <c r="D9" s="207"/>
      <c r="E9" s="207"/>
      <c r="F9" s="207"/>
      <c r="G9" s="14"/>
    </row>
    <row r="11" spans="1:9" ht="42" customHeight="1" x14ac:dyDescent="0.2">
      <c r="A11" s="143" t="s">
        <v>131</v>
      </c>
      <c r="B11" s="208" t="s">
        <v>67</v>
      </c>
      <c r="C11" s="209"/>
      <c r="D11" s="210"/>
      <c r="E11" s="80" t="s">
        <v>132</v>
      </c>
      <c r="F11" s="147" t="s">
        <v>164</v>
      </c>
    </row>
    <row r="12" spans="1:9" ht="23.25" customHeight="1" x14ac:dyDescent="0.25">
      <c r="A12" s="84"/>
      <c r="B12" s="204" t="s">
        <v>165</v>
      </c>
      <c r="C12" s="205"/>
      <c r="D12" s="205"/>
      <c r="E12" s="205"/>
      <c r="F12" s="206"/>
    </row>
    <row r="13" spans="1:9" ht="20.25" customHeight="1" x14ac:dyDescent="0.3">
      <c r="A13" s="78">
        <v>1</v>
      </c>
      <c r="B13" s="139" t="s">
        <v>166</v>
      </c>
      <c r="C13" s="139"/>
      <c r="D13" s="139"/>
      <c r="E13" s="138" t="s">
        <v>133</v>
      </c>
      <c r="F13" s="145">
        <v>1800</v>
      </c>
    </row>
    <row r="14" spans="1:9" ht="19.5" customHeight="1" x14ac:dyDescent="0.3">
      <c r="A14" s="144">
        <v>2</v>
      </c>
      <c r="B14" s="141" t="s">
        <v>168</v>
      </c>
      <c r="C14" s="141"/>
      <c r="D14" s="141"/>
      <c r="E14" s="140" t="s">
        <v>169</v>
      </c>
      <c r="F14" s="146">
        <v>1500</v>
      </c>
    </row>
    <row r="15" spans="1:9" ht="25.5" customHeight="1" x14ac:dyDescent="0.3">
      <c r="A15" s="78">
        <v>3</v>
      </c>
      <c r="B15" s="139" t="s">
        <v>179</v>
      </c>
      <c r="C15" s="139"/>
      <c r="D15" s="139"/>
      <c r="E15" s="138" t="s">
        <v>167</v>
      </c>
      <c r="F15" s="145">
        <v>100</v>
      </c>
    </row>
    <row r="16" spans="1:9" ht="14.25" x14ac:dyDescent="0.2">
      <c r="A16" s="14"/>
      <c r="B16" s="14"/>
      <c r="C16" s="14"/>
      <c r="D16" s="14"/>
      <c r="E16" s="14"/>
      <c r="F16" s="14"/>
    </row>
    <row r="17" spans="1:6" ht="14.25" x14ac:dyDescent="0.2">
      <c r="A17" s="14"/>
      <c r="B17" s="14"/>
      <c r="C17" s="14"/>
      <c r="D17" s="14"/>
      <c r="E17" s="14"/>
      <c r="F17" s="14"/>
    </row>
    <row r="18" spans="1:6" ht="14.25" x14ac:dyDescent="0.2">
      <c r="A18" s="14"/>
      <c r="B18" s="14"/>
      <c r="C18" s="14"/>
      <c r="D18" s="14"/>
      <c r="E18" s="14"/>
      <c r="F18" s="14"/>
    </row>
  </sheetData>
  <mergeCells count="9">
    <mergeCell ref="E1:F1"/>
    <mergeCell ref="E2:F2"/>
    <mergeCell ref="E3:F3"/>
    <mergeCell ref="E4:F4"/>
    <mergeCell ref="B12:F12"/>
    <mergeCell ref="A6:F6"/>
    <mergeCell ref="A8:F8"/>
    <mergeCell ref="A9:F9"/>
    <mergeCell ref="B11:D11"/>
  </mergeCells>
  <pageMargins left="0.7" right="0.7" top="0.75" bottom="0.75" header="0.3" footer="0.3"/>
  <pageSetup paperSize="9" scale="9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0"/>
  <sheetViews>
    <sheetView tabSelected="1" workbookViewId="0">
      <selection activeCell="J13" sqref="J13"/>
    </sheetView>
  </sheetViews>
  <sheetFormatPr defaultRowHeight="14.25" outlineLevelRow="1" x14ac:dyDescent="0.2"/>
  <cols>
    <col min="1" max="1" width="9.140625" style="14"/>
    <col min="2" max="2" width="50.85546875" style="14" customWidth="1"/>
    <col min="3" max="3" width="17.85546875" style="14" customWidth="1"/>
    <col min="4" max="4" width="17.85546875" style="14" hidden="1" customWidth="1"/>
    <col min="5" max="5" width="24.7109375" style="14" customWidth="1"/>
    <col min="6" max="6" width="19.85546875" style="58" hidden="1" customWidth="1"/>
    <col min="7" max="16384" width="9.140625" style="14"/>
  </cols>
  <sheetData>
    <row r="1" spans="1:7" outlineLevel="1" x14ac:dyDescent="0.2">
      <c r="A1" s="24"/>
      <c r="B1" s="58"/>
      <c r="C1" s="195" t="s">
        <v>172</v>
      </c>
      <c r="D1" s="195"/>
      <c r="E1" s="195"/>
      <c r="F1" s="195"/>
      <c r="G1" s="195"/>
    </row>
    <row r="2" spans="1:7" ht="15.75" customHeight="1" outlineLevel="1" x14ac:dyDescent="0.2">
      <c r="A2" s="24"/>
      <c r="B2" s="58"/>
      <c r="C2" s="195" t="s">
        <v>123</v>
      </c>
      <c r="D2" s="195"/>
      <c r="E2" s="195"/>
      <c r="F2" s="195"/>
      <c r="G2" s="195"/>
    </row>
    <row r="3" spans="1:7" ht="15" customHeight="1" outlineLevel="1" x14ac:dyDescent="0.2">
      <c r="A3" s="24"/>
      <c r="B3" s="58"/>
      <c r="C3" s="195" t="s">
        <v>124</v>
      </c>
      <c r="D3" s="195"/>
      <c r="E3" s="195"/>
      <c r="F3" s="195"/>
      <c r="G3" s="195"/>
    </row>
    <row r="4" spans="1:7" ht="19.5" customHeight="1" outlineLevel="1" x14ac:dyDescent="0.2">
      <c r="A4" s="24"/>
      <c r="B4" s="58"/>
      <c r="C4" s="195" t="s">
        <v>104</v>
      </c>
      <c r="D4" s="195"/>
      <c r="E4" s="195"/>
      <c r="F4" s="195"/>
      <c r="G4" s="195"/>
    </row>
    <row r="5" spans="1:7" ht="15.75" customHeight="1" outlineLevel="1" x14ac:dyDescent="0.2">
      <c r="A5" s="24"/>
      <c r="B5" s="187"/>
      <c r="C5" s="187"/>
      <c r="D5" s="187"/>
      <c r="E5" s="2"/>
      <c r="F5" s="2"/>
    </row>
    <row r="6" spans="1:7" ht="19.5" outlineLevel="1" x14ac:dyDescent="0.2">
      <c r="A6" s="186" t="s">
        <v>126</v>
      </c>
      <c r="B6" s="186"/>
      <c r="C6" s="186"/>
      <c r="D6" s="186"/>
      <c r="E6" s="186"/>
      <c r="F6" s="75"/>
    </row>
    <row r="7" spans="1:7" ht="18.75" customHeight="1" x14ac:dyDescent="0.4">
      <c r="A7" s="188" t="s">
        <v>58</v>
      </c>
      <c r="B7" s="188"/>
      <c r="C7" s="188"/>
      <c r="D7" s="188"/>
      <c r="E7" s="188"/>
      <c r="F7" s="74"/>
    </row>
    <row r="8" spans="1:7" ht="19.5" customHeight="1" x14ac:dyDescent="0.2">
      <c r="A8" s="185" t="s">
        <v>144</v>
      </c>
      <c r="B8" s="185"/>
      <c r="C8" s="185"/>
      <c r="D8" s="185"/>
      <c r="E8" s="185"/>
      <c r="F8" s="61"/>
    </row>
    <row r="9" spans="1:7" ht="18.75" x14ac:dyDescent="0.2">
      <c r="A9" s="199" t="s">
        <v>81</v>
      </c>
      <c r="B9" s="199"/>
      <c r="C9" s="199"/>
      <c r="D9" s="199"/>
      <c r="E9" s="199"/>
    </row>
    <row r="10" spans="1:7" ht="33.75" customHeight="1" x14ac:dyDescent="0.2">
      <c r="A10" s="80" t="s">
        <v>3</v>
      </c>
      <c r="B10" s="78" t="s">
        <v>67</v>
      </c>
      <c r="C10" s="104" t="s">
        <v>66</v>
      </c>
      <c r="D10" s="148" t="s">
        <v>112</v>
      </c>
      <c r="E10" s="80" t="s">
        <v>164</v>
      </c>
      <c r="F10" s="39" t="s">
        <v>113</v>
      </c>
    </row>
    <row r="11" spans="1:7" s="16" customFormat="1" ht="18.75" x14ac:dyDescent="0.2">
      <c r="A11" s="55">
        <v>1</v>
      </c>
      <c r="B11" s="27" t="s">
        <v>82</v>
      </c>
      <c r="C11" s="7"/>
      <c r="D11" s="42"/>
      <c r="E11" s="23"/>
      <c r="F11" s="59"/>
    </row>
    <row r="12" spans="1:7" s="16" customFormat="1" ht="19.5" customHeight="1" x14ac:dyDescent="0.2">
      <c r="A12" s="149" t="s">
        <v>83</v>
      </c>
      <c r="B12" s="150" t="s">
        <v>45</v>
      </c>
      <c r="C12" s="95" t="s">
        <v>47</v>
      </c>
      <c r="D12" s="123">
        <v>250</v>
      </c>
      <c r="E12" s="115">
        <v>150</v>
      </c>
      <c r="F12" s="59"/>
    </row>
    <row r="13" spans="1:7" s="16" customFormat="1" ht="23.25" customHeight="1" x14ac:dyDescent="0.2">
      <c r="A13" s="149" t="s">
        <v>84</v>
      </c>
      <c r="B13" s="150" t="s">
        <v>85</v>
      </c>
      <c r="C13" s="95" t="s">
        <v>47</v>
      </c>
      <c r="D13" s="123">
        <v>150</v>
      </c>
      <c r="E13" s="115">
        <v>100</v>
      </c>
      <c r="F13" s="59"/>
    </row>
    <row r="14" spans="1:7" s="16" customFormat="1" ht="32.25" customHeight="1" x14ac:dyDescent="0.2">
      <c r="A14" s="116" t="s">
        <v>86</v>
      </c>
      <c r="B14" s="101" t="s">
        <v>87</v>
      </c>
      <c r="C14" s="124" t="s">
        <v>40</v>
      </c>
      <c r="D14" s="123">
        <v>2800</v>
      </c>
      <c r="E14" s="115">
        <v>2800</v>
      </c>
      <c r="F14" s="59"/>
    </row>
    <row r="15" spans="1:7" s="20" customFormat="1" ht="15" x14ac:dyDescent="0.2">
      <c r="A15" s="116" t="s">
        <v>88</v>
      </c>
      <c r="B15" s="101" t="s">
        <v>89</v>
      </c>
      <c r="C15" s="95" t="s">
        <v>41</v>
      </c>
      <c r="D15" s="123">
        <v>200</v>
      </c>
      <c r="E15" s="115">
        <v>150</v>
      </c>
      <c r="F15" s="10"/>
    </row>
    <row r="16" spans="1:7" s="20" customFormat="1" ht="18.75" customHeight="1" x14ac:dyDescent="0.2">
      <c r="A16" s="116" t="s">
        <v>90</v>
      </c>
      <c r="B16" s="117" t="s">
        <v>166</v>
      </c>
      <c r="C16" s="95" t="s">
        <v>41</v>
      </c>
      <c r="D16" s="151" t="s">
        <v>110</v>
      </c>
      <c r="E16" s="115">
        <v>2800</v>
      </c>
      <c r="F16" s="21" t="s">
        <v>114</v>
      </c>
    </row>
    <row r="17" spans="1:7" s="20" customFormat="1" ht="23.25" customHeight="1" x14ac:dyDescent="0.2">
      <c r="A17" s="56">
        <v>2</v>
      </c>
      <c r="B17" s="32" t="s">
        <v>22</v>
      </c>
      <c r="C17" s="8"/>
      <c r="D17" s="42"/>
      <c r="E17" s="31"/>
      <c r="F17" s="10"/>
    </row>
    <row r="18" spans="1:7" s="20" customFormat="1" ht="27.75" customHeight="1" x14ac:dyDescent="0.2">
      <c r="A18" s="116" t="s">
        <v>91</v>
      </c>
      <c r="B18" s="101" t="s">
        <v>115</v>
      </c>
      <c r="C18" s="124" t="s">
        <v>40</v>
      </c>
      <c r="D18" s="151" t="s">
        <v>110</v>
      </c>
      <c r="E18" s="115">
        <v>900</v>
      </c>
      <c r="F18" s="10" t="s">
        <v>117</v>
      </c>
    </row>
    <row r="19" spans="1:7" ht="21" customHeight="1" x14ac:dyDescent="0.2">
      <c r="A19" s="116" t="s">
        <v>92</v>
      </c>
      <c r="B19" s="101" t="s">
        <v>171</v>
      </c>
      <c r="C19" s="124" t="s">
        <v>40</v>
      </c>
      <c r="D19" s="151" t="s">
        <v>110</v>
      </c>
      <c r="E19" s="115">
        <v>650</v>
      </c>
      <c r="F19" s="26" t="s">
        <v>119</v>
      </c>
    </row>
    <row r="20" spans="1:7" ht="26.25" customHeight="1" x14ac:dyDescent="0.2">
      <c r="A20" s="116" t="s">
        <v>93</v>
      </c>
      <c r="B20" s="94" t="s">
        <v>87</v>
      </c>
      <c r="C20" s="124" t="s">
        <v>40</v>
      </c>
      <c r="D20" s="97">
        <v>650</v>
      </c>
      <c r="E20" s="130">
        <v>650</v>
      </c>
      <c r="F20" s="40"/>
    </row>
    <row r="21" spans="1:7" ht="18.75" x14ac:dyDescent="0.4">
      <c r="A21" s="57" t="s">
        <v>94</v>
      </c>
      <c r="B21" s="46" t="s">
        <v>95</v>
      </c>
      <c r="C21" s="52"/>
      <c r="D21" s="4"/>
      <c r="E21" s="52"/>
      <c r="F21" s="40"/>
    </row>
    <row r="22" spans="1:7" ht="25.5" customHeight="1" x14ac:dyDescent="0.2">
      <c r="A22" s="116" t="s">
        <v>96</v>
      </c>
      <c r="B22" s="101" t="s">
        <v>87</v>
      </c>
      <c r="C22" s="124" t="s">
        <v>40</v>
      </c>
      <c r="D22" s="97">
        <v>1000</v>
      </c>
      <c r="E22" s="152">
        <v>1000</v>
      </c>
      <c r="F22" s="40"/>
    </row>
    <row r="23" spans="1:7" ht="23.25" customHeight="1" x14ac:dyDescent="0.2">
      <c r="A23" s="57" t="s">
        <v>97</v>
      </c>
      <c r="B23" s="37" t="s">
        <v>26</v>
      </c>
      <c r="C23" s="11"/>
      <c r="D23" s="4"/>
      <c r="E23" s="7"/>
      <c r="F23" s="40"/>
    </row>
    <row r="24" spans="1:7" ht="22.5" customHeight="1" x14ac:dyDescent="0.2">
      <c r="A24" s="213" t="s">
        <v>55</v>
      </c>
      <c r="B24" s="211" t="s">
        <v>29</v>
      </c>
      <c r="C24" s="80" t="s">
        <v>40</v>
      </c>
      <c r="D24" s="78" t="s">
        <v>111</v>
      </c>
      <c r="E24" s="153">
        <v>2000</v>
      </c>
      <c r="F24" s="215" t="s">
        <v>118</v>
      </c>
    </row>
    <row r="25" spans="1:7" ht="28.5" customHeight="1" x14ac:dyDescent="0.2">
      <c r="A25" s="214"/>
      <c r="B25" s="212"/>
      <c r="C25" s="80" t="s">
        <v>116</v>
      </c>
      <c r="D25" s="78"/>
      <c r="E25" s="153">
        <v>1000</v>
      </c>
      <c r="F25" s="216"/>
    </row>
    <row r="26" spans="1:7" ht="23.25" customHeight="1" x14ac:dyDescent="0.2">
      <c r="A26" s="116" t="s">
        <v>56</v>
      </c>
      <c r="B26" s="120" t="s">
        <v>166</v>
      </c>
      <c r="C26" s="154" t="s">
        <v>41</v>
      </c>
      <c r="D26" s="154"/>
      <c r="E26" s="153">
        <v>2250</v>
      </c>
      <c r="F26" s="217"/>
    </row>
    <row r="27" spans="1:7" ht="31.5" customHeight="1" x14ac:dyDescent="0.2">
      <c r="A27" s="49">
        <v>5</v>
      </c>
      <c r="B27" s="155" t="s">
        <v>129</v>
      </c>
      <c r="C27" s="8" t="s">
        <v>41</v>
      </c>
      <c r="D27" s="28">
        <v>2100</v>
      </c>
      <c r="E27" s="96">
        <v>2100</v>
      </c>
      <c r="F27" s="73">
        <v>2100</v>
      </c>
      <c r="G27" s="79"/>
    </row>
    <row r="28" spans="1:7" ht="30" customHeight="1" x14ac:dyDescent="0.2">
      <c r="A28" s="49">
        <v>6</v>
      </c>
      <c r="B28" s="155" t="s">
        <v>130</v>
      </c>
      <c r="C28" s="8" t="s">
        <v>41</v>
      </c>
      <c r="D28" s="72"/>
      <c r="E28" s="96">
        <v>2200</v>
      </c>
      <c r="F28" s="73">
        <v>2200</v>
      </c>
      <c r="G28" s="83"/>
    </row>
    <row r="30" spans="1:7" x14ac:dyDescent="0.2">
      <c r="A30" s="76"/>
      <c r="B30" s="58"/>
      <c r="C30" s="77"/>
      <c r="F30" s="14"/>
    </row>
  </sheetData>
  <mergeCells count="12">
    <mergeCell ref="A6:E6"/>
    <mergeCell ref="B5:D5"/>
    <mergeCell ref="C1:G1"/>
    <mergeCell ref="C2:G2"/>
    <mergeCell ref="C3:G3"/>
    <mergeCell ref="C4:G4"/>
    <mergeCell ref="B24:B25"/>
    <mergeCell ref="A24:A25"/>
    <mergeCell ref="F24:F26"/>
    <mergeCell ref="A7:E7"/>
    <mergeCell ref="A8:E8"/>
    <mergeCell ref="A9:E9"/>
  </mergeCells>
  <pageMargins left="0.70866141732283472" right="0.46" top="0.56999999999999995" bottom="0.19685039370078741" header="0.31496062992125984" footer="0.19685039370078741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6"/>
  <sheetViews>
    <sheetView workbookViewId="0">
      <selection activeCell="D26" sqref="D26"/>
    </sheetView>
  </sheetViews>
  <sheetFormatPr defaultRowHeight="12.75" outlineLevelRow="1" x14ac:dyDescent="0.2"/>
  <cols>
    <col min="1" max="1" width="10.5703125" customWidth="1"/>
    <col min="2" max="2" width="51" customWidth="1"/>
    <col min="3" max="3" width="19.85546875" customWidth="1"/>
    <col min="4" max="4" width="21.5703125" customWidth="1"/>
  </cols>
  <sheetData>
    <row r="1" spans="1:4" s="14" customFormat="1" ht="11.25" customHeight="1" outlineLevel="1" x14ac:dyDescent="0.2">
      <c r="C1" s="195" t="s">
        <v>174</v>
      </c>
      <c r="D1" s="195"/>
    </row>
    <row r="2" spans="1:4" s="14" customFormat="1" ht="14.25" outlineLevel="1" x14ac:dyDescent="0.2">
      <c r="C2" s="195" t="s">
        <v>147</v>
      </c>
      <c r="D2" s="195"/>
    </row>
    <row r="3" spans="1:4" s="14" customFormat="1" ht="14.25" outlineLevel="1" x14ac:dyDescent="0.2">
      <c r="C3" s="195" t="s">
        <v>124</v>
      </c>
      <c r="D3" s="195"/>
    </row>
    <row r="4" spans="1:4" s="14" customFormat="1" ht="14.25" outlineLevel="1" x14ac:dyDescent="0.2">
      <c r="C4" s="142" t="s">
        <v>184</v>
      </c>
      <c r="D4" s="142" t="s">
        <v>148</v>
      </c>
    </row>
    <row r="5" spans="1:4" s="14" customFormat="1" ht="14.25" outlineLevel="1" x14ac:dyDescent="0.2">
      <c r="C5" s="33"/>
    </row>
    <row r="6" spans="1:4" s="14" customFormat="1" ht="16.5" customHeight="1" x14ac:dyDescent="0.4">
      <c r="A6" s="218" t="s">
        <v>126</v>
      </c>
      <c r="B6" s="218"/>
      <c r="C6" s="218"/>
      <c r="D6" s="218"/>
    </row>
    <row r="7" spans="1:4" s="14" customFormat="1" ht="24.75" customHeight="1" x14ac:dyDescent="0.4">
      <c r="A7" s="188" t="s">
        <v>58</v>
      </c>
      <c r="B7" s="188"/>
      <c r="C7" s="188"/>
      <c r="D7" s="188"/>
    </row>
    <row r="8" spans="1:4" s="14" customFormat="1" ht="21" customHeight="1" x14ac:dyDescent="0.2">
      <c r="A8" s="185" t="s">
        <v>144</v>
      </c>
      <c r="B8" s="185"/>
      <c r="C8" s="185"/>
      <c r="D8" s="185"/>
    </row>
    <row r="9" spans="1:4" s="14" customFormat="1" ht="21.75" customHeight="1" x14ac:dyDescent="0.2">
      <c r="A9" s="207" t="s">
        <v>127</v>
      </c>
      <c r="B9" s="207"/>
      <c r="C9" s="207"/>
      <c r="D9" s="207"/>
    </row>
    <row r="10" spans="1:4" s="14" customFormat="1" ht="12.75" customHeight="1" x14ac:dyDescent="0.2">
      <c r="A10" s="196"/>
      <c r="B10" s="196"/>
      <c r="C10" s="196"/>
      <c r="D10" s="196"/>
    </row>
    <row r="11" spans="1:4" s="14" customFormat="1" ht="49.5" customHeight="1" x14ac:dyDescent="0.2">
      <c r="A11" s="80" t="s">
        <v>3</v>
      </c>
      <c r="B11" s="78" t="s">
        <v>67</v>
      </c>
      <c r="C11" s="104" t="s">
        <v>66</v>
      </c>
      <c r="D11" s="80" t="s">
        <v>149</v>
      </c>
    </row>
    <row r="12" spans="1:4" s="16" customFormat="1" ht="17.25" customHeight="1" x14ac:dyDescent="0.2">
      <c r="A12" s="116" t="s">
        <v>145</v>
      </c>
      <c r="B12" s="101" t="s">
        <v>128</v>
      </c>
      <c r="C12" s="95" t="s">
        <v>167</v>
      </c>
      <c r="D12" s="115">
        <v>150</v>
      </c>
    </row>
    <row r="16" spans="1:4" s="14" customFormat="1" ht="14.25" x14ac:dyDescent="0.2">
      <c r="A16" s="76"/>
      <c r="B16" s="58"/>
      <c r="C16" s="77"/>
    </row>
  </sheetData>
  <mergeCells count="8">
    <mergeCell ref="A9:D9"/>
    <mergeCell ref="A10:D10"/>
    <mergeCell ref="C1:D1"/>
    <mergeCell ref="C2:D2"/>
    <mergeCell ref="C3:D3"/>
    <mergeCell ref="A6:D6"/>
    <mergeCell ref="A8:D8"/>
    <mergeCell ref="A7:D7"/>
  </mergeCells>
  <pageMargins left="0.7" right="0.7" top="0.75" bottom="0.75" header="0.3" footer="0.3"/>
  <pageSetup paperSize="9"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Арена</vt:lpstr>
      <vt:lpstr>Мариенбург</vt:lpstr>
      <vt:lpstr>Маяк</vt:lpstr>
      <vt:lpstr>Балт.с01.12.17</vt:lpstr>
      <vt:lpstr>Зал единоборств</vt:lpstr>
      <vt:lpstr>"Дебют"</vt:lpstr>
      <vt:lpstr>Хокейная коробка</vt:lpstr>
      <vt:lpstr>Спартак</vt:lpstr>
      <vt:lpstr>Лыжи</vt:lpstr>
      <vt:lpstr>Прокат велосипедов</vt:lpstr>
      <vt:lpstr>'"Дебют"'!Область_печати</vt:lpstr>
      <vt:lpstr>Арена!Область_печати</vt:lpstr>
      <vt:lpstr>'Зал единоборств'!Область_печати</vt:lpstr>
      <vt:lpstr>Мариенбург!Область_печати</vt:lpstr>
      <vt:lpstr>Маяк!Область_печати</vt:lpstr>
      <vt:lpstr>Спартак!Область_печати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ГСДЦ</cp:lastModifiedBy>
  <cp:lastPrinted>2019-02-12T06:28:11Z</cp:lastPrinted>
  <dcterms:created xsi:type="dcterms:W3CDTF">1996-10-08T23:32:33Z</dcterms:created>
  <dcterms:modified xsi:type="dcterms:W3CDTF">2019-02-14T08:39:23Z</dcterms:modified>
</cp:coreProperties>
</file>